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9180" activeTab="3"/>
  </bookViews>
  <sheets>
    <sheet name="SHIFT OF CLASSES" sheetId="1" r:id="rId1"/>
    <sheet name="KINDER" sheetId="2" r:id="rId2"/>
    <sheet name="ELEM" sheetId="3" r:id="rId3"/>
    <sheet name="SEC" sheetId="4" r:id="rId4"/>
  </sheets>
  <definedNames>
    <definedName name="_xlnm.Print_Area" localSheetId="2">'ELEM'!$A$1:$Z$47</definedName>
    <definedName name="_xlnm.Print_Area" localSheetId="1">'KINDER'!$A$1:$K$49</definedName>
    <definedName name="_xlnm.Print_Area" localSheetId="3">'SEC'!$A$1:$T$34</definedName>
    <definedName name="_xlnm.Print_Titles" localSheetId="2">'ELEM'!$1:$9</definedName>
    <definedName name="_xlnm.Print_Titles" localSheetId="1">'KINDER'!$1:$9</definedName>
    <definedName name="_xlnm.Print_Titles" localSheetId="3">'SEC'!$1:$10</definedName>
  </definedNames>
  <calcPr fullCalcOnLoad="1"/>
</workbook>
</file>

<file path=xl/sharedStrings.xml><?xml version="1.0" encoding="utf-8"?>
<sst xmlns="http://schemas.openxmlformats.org/spreadsheetml/2006/main" count="224" uniqueCount="99">
  <si>
    <t xml:space="preserve">SCHOOL </t>
  </si>
  <si>
    <t>Grade I</t>
  </si>
  <si>
    <t>Grade II</t>
  </si>
  <si>
    <t>Grade III</t>
  </si>
  <si>
    <t>Grade IV</t>
  </si>
  <si>
    <t>Grade V</t>
  </si>
  <si>
    <t>Grade VI</t>
  </si>
  <si>
    <t>M</t>
  </si>
  <si>
    <t>F</t>
  </si>
  <si>
    <t>T</t>
  </si>
  <si>
    <t>Prepared by:</t>
  </si>
  <si>
    <t>FEDERICO M. CALDERON JR.</t>
  </si>
  <si>
    <t>Planning Officer</t>
  </si>
  <si>
    <t>MAURO C. DE GULAN</t>
  </si>
  <si>
    <t>Asst. Schools Division Superintendent</t>
  </si>
  <si>
    <t>OIC-Office of the Superintendent</t>
  </si>
  <si>
    <t>DAMPALIT ES</t>
  </si>
  <si>
    <t>DAMPALIT ES I</t>
  </si>
  <si>
    <t>MALABON ES</t>
  </si>
  <si>
    <t>PANGHULO ES</t>
  </si>
  <si>
    <t>PANGHULO ES I</t>
  </si>
  <si>
    <t>SANTULAN ES</t>
  </si>
  <si>
    <t>IMELDA ES</t>
  </si>
  <si>
    <t>LONGOS ES</t>
  </si>
  <si>
    <t>NINOY AQUINO ES</t>
  </si>
  <si>
    <t>TAÑONG IS</t>
  </si>
  <si>
    <t>TAÑONG ES I</t>
  </si>
  <si>
    <t>TONSUYA ES</t>
  </si>
  <si>
    <t>A RODRIGUEZ ES</t>
  </si>
  <si>
    <t>COL. R. CAMUS IS</t>
  </si>
  <si>
    <t>CONCEPCION ES</t>
  </si>
  <si>
    <t>DELA PAZ ES</t>
  </si>
  <si>
    <t>MUZON ES</t>
  </si>
  <si>
    <t>NIUGAN ES</t>
  </si>
  <si>
    <t>S. SYJUCO ES</t>
  </si>
  <si>
    <t>BAGONG LOTE ES</t>
  </si>
  <si>
    <t>POTRERO ES</t>
  </si>
  <si>
    <t>POTRERO ES I</t>
  </si>
  <si>
    <t>TINAJEROS ES</t>
  </si>
  <si>
    <t>TINAJEROS ES I</t>
  </si>
  <si>
    <t>ACACIA ES</t>
  </si>
  <si>
    <t>CATMON IS</t>
  </si>
  <si>
    <t>E.DELOS SANTOS ES</t>
  </si>
  <si>
    <t>MAYSILO ES</t>
  </si>
  <si>
    <t>Malabon National HS</t>
  </si>
  <si>
    <t>Tañong National HS</t>
  </si>
  <si>
    <t>Longos National HS</t>
  </si>
  <si>
    <t>Panghulo National HS</t>
  </si>
  <si>
    <t>Potrero National HS</t>
  </si>
  <si>
    <t>Tinajeros National HS</t>
  </si>
  <si>
    <t>Tugatog National HS</t>
  </si>
  <si>
    <t>Tinajeros NHS -  Acacia Annex</t>
  </si>
  <si>
    <t>Catmon Integrated School</t>
  </si>
  <si>
    <t>Col. R. Camus Integrated School</t>
  </si>
  <si>
    <t>Tañong Integrated School</t>
  </si>
  <si>
    <r>
      <t xml:space="preserve">DIVISION: </t>
    </r>
    <r>
      <rPr>
        <b/>
        <sz val="10"/>
        <color indexed="8"/>
        <rFont val="Arial"/>
        <family val="2"/>
      </rPr>
      <t>MALABON CITY</t>
    </r>
  </si>
  <si>
    <t>Total (I -VI)</t>
  </si>
  <si>
    <t>SPED</t>
  </si>
  <si>
    <t>ALS</t>
  </si>
  <si>
    <t>GRADE 7</t>
  </si>
  <si>
    <t>GRADE 8</t>
  </si>
  <si>
    <t>TRANSFEREES FROM PRIVATE SCHOOL</t>
  </si>
  <si>
    <t>DEPED NATIONAL CAPITAL REGION</t>
  </si>
  <si>
    <t>DIVISION REPORT</t>
  </si>
  <si>
    <t>OPENING OF CLASSES</t>
  </si>
  <si>
    <t>Secondary</t>
  </si>
  <si>
    <t>SY 2013 - 2014</t>
  </si>
  <si>
    <t>TOTAL</t>
  </si>
  <si>
    <t>YEAR 4</t>
  </si>
  <si>
    <t>YEAR 3</t>
  </si>
  <si>
    <t>AVERAGE CLASS SIZE</t>
  </si>
  <si>
    <t>KINDER</t>
  </si>
  <si>
    <t>AVERAGE CLASS SIZE (KINDER)</t>
  </si>
  <si>
    <t>Male</t>
  </si>
  <si>
    <t>Female</t>
  </si>
  <si>
    <t>Total</t>
  </si>
  <si>
    <t>TRANSFERRES FROM PRIVATE SCHOOLS</t>
  </si>
  <si>
    <t>SECTION</t>
  </si>
  <si>
    <t>NUMBER OF SCHOOLS</t>
  </si>
  <si>
    <t>LEVEL</t>
  </si>
  <si>
    <t>1-Shift Classes</t>
  </si>
  <si>
    <t>2-Shift Classes</t>
  </si>
  <si>
    <t>3-Shift Classes</t>
  </si>
  <si>
    <t>More than 3 Shift Classes</t>
  </si>
  <si>
    <t>GRADE 1</t>
  </si>
  <si>
    <t>GRADE 2</t>
  </si>
  <si>
    <t>GRADE 3</t>
  </si>
  <si>
    <t>GRADE 4</t>
  </si>
  <si>
    <t>GRADE 5</t>
  </si>
  <si>
    <t>GRADE 6</t>
  </si>
  <si>
    <t>DIVISION TOTAL</t>
  </si>
  <si>
    <t>Division Planning Officer</t>
  </si>
  <si>
    <r>
      <t xml:space="preserve">DIVISION: </t>
    </r>
    <r>
      <rPr>
        <b/>
        <sz val="12"/>
        <color indexed="8"/>
        <rFont val="Arial"/>
        <family val="2"/>
      </rPr>
      <t>MALABON CITY</t>
    </r>
  </si>
  <si>
    <t>Noted:</t>
  </si>
  <si>
    <t>OIC/Office of the Superintendent</t>
  </si>
  <si>
    <t>DIVISION  TOTAL</t>
  </si>
  <si>
    <t>as of June 7, 2013</t>
  </si>
  <si>
    <t>Malabon NHS -  Concepcion Tech-Voc Annex</t>
  </si>
  <si>
    <t>Note: Malabon NHS, MNHS Concepcion Tech - Voc Annex, and Catmon Integrated School utilize Alternative Delivery Modalities due to classroom congestion.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</si>
</sst>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"/>
    <numFmt numFmtId="179" formatCode="0.0000"/>
    <numFmt numFmtId="180" formatCode="0.000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1" fillId="0" borderId="10" xfId="0" applyNumberFormat="1" applyFont="1" applyFill="1" applyBorder="1" applyAlignment="1" quotePrefix="1">
      <alignment vertical="center" shrinkToFi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10" xfId="0" applyFont="1" applyFill="1" applyBorder="1" applyAlignment="1" quotePrefix="1">
      <alignment vertical="center" shrinkToFit="1"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9" fillId="0" borderId="10" xfId="0" applyNumberFormat="1" applyFont="1" applyFill="1" applyBorder="1" applyAlignment="1" quotePrefix="1">
      <alignment vertical="center" shrinkToFi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 quotePrefix="1">
      <alignment vertical="center" shrinkToFit="1"/>
    </xf>
    <xf numFmtId="0" fontId="21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quotePrefix="1">
      <alignment vertical="center" shrinkToFit="1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8.7109375" style="0" customWidth="1"/>
    <col min="2" max="6" width="15.7109375" style="0" customWidth="1"/>
  </cols>
  <sheetData>
    <row r="1" spans="1:11" ht="15">
      <c r="A1" s="84" t="s">
        <v>62</v>
      </c>
      <c r="B1" s="84"/>
      <c r="C1" s="84"/>
      <c r="D1" s="84"/>
      <c r="E1" s="84"/>
      <c r="F1" s="84"/>
      <c r="G1" s="26"/>
      <c r="H1" s="26"/>
      <c r="I1" s="26"/>
      <c r="J1" s="26"/>
      <c r="K1" s="26"/>
    </row>
    <row r="2" spans="1:11" ht="15.75">
      <c r="A2" s="85" t="s">
        <v>63</v>
      </c>
      <c r="B2" s="85"/>
      <c r="C2" s="85"/>
      <c r="D2" s="85"/>
      <c r="E2" s="85"/>
      <c r="F2" s="85"/>
      <c r="G2" s="27"/>
      <c r="H2" s="27"/>
      <c r="I2" s="27"/>
      <c r="J2" s="27"/>
      <c r="K2" s="27"/>
    </row>
    <row r="3" spans="1:11" ht="15">
      <c r="A3" s="84" t="s">
        <v>64</v>
      </c>
      <c r="B3" s="84"/>
      <c r="C3" s="84"/>
      <c r="D3" s="84"/>
      <c r="E3" s="84"/>
      <c r="F3" s="84"/>
      <c r="G3" s="26"/>
      <c r="H3" s="26"/>
      <c r="I3" s="26"/>
      <c r="J3" s="26"/>
      <c r="K3" s="26"/>
    </row>
    <row r="4" spans="1:11" ht="15">
      <c r="A4" s="84" t="s">
        <v>66</v>
      </c>
      <c r="B4" s="84"/>
      <c r="C4" s="84"/>
      <c r="D4" s="84"/>
      <c r="E4" s="84"/>
      <c r="F4" s="84"/>
      <c r="G4" s="26"/>
      <c r="H4" s="26"/>
      <c r="I4" s="26"/>
      <c r="J4" s="26"/>
      <c r="K4" s="26"/>
    </row>
    <row r="5" spans="1:11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>
      <c r="A7" s="8" t="s">
        <v>92</v>
      </c>
      <c r="B7" s="8"/>
      <c r="C7" s="8"/>
      <c r="D7" s="8"/>
      <c r="E7" s="8"/>
      <c r="F7" s="25"/>
      <c r="G7" s="25"/>
      <c r="H7" s="25"/>
      <c r="I7" s="25"/>
      <c r="J7" s="25"/>
      <c r="K7" s="25"/>
    </row>
    <row r="8" spans="1:11" ht="28.5" customHeight="1">
      <c r="A8" s="87" t="s">
        <v>79</v>
      </c>
      <c r="B8" s="88" t="s">
        <v>78</v>
      </c>
      <c r="C8" s="89"/>
      <c r="D8" s="89"/>
      <c r="E8" s="89"/>
      <c r="F8" s="90"/>
      <c r="G8" s="1"/>
      <c r="H8" s="1"/>
      <c r="I8" s="1"/>
      <c r="J8" s="1"/>
      <c r="K8" s="1"/>
    </row>
    <row r="9" spans="1:11" ht="35.25" customHeight="1">
      <c r="A9" s="87"/>
      <c r="B9" s="30" t="s">
        <v>80</v>
      </c>
      <c r="C9" s="30" t="s">
        <v>81</v>
      </c>
      <c r="D9" s="30" t="s">
        <v>82</v>
      </c>
      <c r="E9" s="30" t="s">
        <v>83</v>
      </c>
      <c r="F9" s="30" t="s">
        <v>75</v>
      </c>
      <c r="G9" s="1"/>
      <c r="H9" s="1"/>
      <c r="I9" s="1"/>
      <c r="J9" s="1"/>
      <c r="K9" s="1"/>
    </row>
    <row r="10" spans="1:11" ht="15">
      <c r="A10" s="29"/>
      <c r="B10" s="29"/>
      <c r="C10" s="29"/>
      <c r="D10" s="29"/>
      <c r="E10" s="29"/>
      <c r="F10" s="29"/>
      <c r="G10" s="1"/>
      <c r="H10" s="1"/>
      <c r="I10" s="1"/>
      <c r="J10" s="1"/>
      <c r="K10" s="1"/>
    </row>
    <row r="11" spans="1:11" ht="15">
      <c r="A11" s="29" t="s">
        <v>71</v>
      </c>
      <c r="B11" s="29">
        <v>1</v>
      </c>
      <c r="C11" s="29">
        <v>4</v>
      </c>
      <c r="D11" s="29">
        <v>23</v>
      </c>
      <c r="E11" s="29">
        <v>0</v>
      </c>
      <c r="F11" s="29">
        <f>SUM(B11:E11)</f>
        <v>28</v>
      </c>
      <c r="G11" s="1"/>
      <c r="H11" s="1"/>
      <c r="I11" s="1"/>
      <c r="J11" s="1"/>
      <c r="K11" s="1"/>
    </row>
    <row r="12" spans="1:11" ht="15">
      <c r="A12" s="29"/>
      <c r="B12" s="29"/>
      <c r="C12" s="29"/>
      <c r="D12" s="29"/>
      <c r="E12" s="29"/>
      <c r="F12" s="29"/>
      <c r="G12" s="1"/>
      <c r="H12" s="1"/>
      <c r="I12" s="1"/>
      <c r="J12" s="1"/>
      <c r="K12" s="1"/>
    </row>
    <row r="13" spans="1:11" ht="15">
      <c r="A13" s="29" t="s">
        <v>84</v>
      </c>
      <c r="B13" s="29">
        <v>0</v>
      </c>
      <c r="C13" s="29">
        <v>28</v>
      </c>
      <c r="D13" s="29">
        <v>0</v>
      </c>
      <c r="E13" s="29">
        <v>0</v>
      </c>
      <c r="F13" s="29">
        <f aca="true" t="shared" si="0" ref="F13:F24">SUM(B13:E13)</f>
        <v>28</v>
      </c>
      <c r="G13" s="1"/>
      <c r="H13" s="1"/>
      <c r="I13" s="1"/>
      <c r="J13" s="1"/>
      <c r="K13" s="1"/>
    </row>
    <row r="14" spans="1:11" ht="15">
      <c r="A14" s="29" t="s">
        <v>85</v>
      </c>
      <c r="B14" s="29">
        <v>0</v>
      </c>
      <c r="C14" s="29">
        <v>28</v>
      </c>
      <c r="D14" s="29">
        <v>0</v>
      </c>
      <c r="E14" s="29">
        <v>0</v>
      </c>
      <c r="F14" s="29">
        <f t="shared" si="0"/>
        <v>28</v>
      </c>
      <c r="G14" s="1"/>
      <c r="H14" s="1"/>
      <c r="I14" s="1"/>
      <c r="J14" s="1"/>
      <c r="K14" s="1"/>
    </row>
    <row r="15" spans="1:11" ht="15">
      <c r="A15" s="29" t="s">
        <v>86</v>
      </c>
      <c r="B15" s="29">
        <v>0</v>
      </c>
      <c r="C15" s="29">
        <v>28</v>
      </c>
      <c r="D15" s="29">
        <v>0</v>
      </c>
      <c r="E15" s="29">
        <v>0</v>
      </c>
      <c r="F15" s="29">
        <f t="shared" si="0"/>
        <v>28</v>
      </c>
      <c r="G15" s="1"/>
      <c r="H15" s="1"/>
      <c r="I15" s="1"/>
      <c r="J15" s="1"/>
      <c r="K15" s="1"/>
    </row>
    <row r="16" spans="1:11" ht="15">
      <c r="A16" s="29" t="s">
        <v>87</v>
      </c>
      <c r="B16" s="29">
        <v>0</v>
      </c>
      <c r="C16" s="29">
        <v>28</v>
      </c>
      <c r="D16" s="29">
        <v>0</v>
      </c>
      <c r="E16" s="29">
        <v>0</v>
      </c>
      <c r="F16" s="29">
        <f t="shared" si="0"/>
        <v>28</v>
      </c>
      <c r="G16" s="1"/>
      <c r="H16" s="1"/>
      <c r="I16" s="1"/>
      <c r="J16" s="1"/>
      <c r="K16" s="1"/>
    </row>
    <row r="17" spans="1:11" ht="15">
      <c r="A17" s="29" t="s">
        <v>88</v>
      </c>
      <c r="B17" s="29">
        <v>0</v>
      </c>
      <c r="C17" s="29">
        <v>28</v>
      </c>
      <c r="D17" s="29">
        <v>0</v>
      </c>
      <c r="E17" s="29">
        <v>0</v>
      </c>
      <c r="F17" s="29">
        <f t="shared" si="0"/>
        <v>28</v>
      </c>
      <c r="G17" s="1"/>
      <c r="H17" s="1"/>
      <c r="I17" s="1"/>
      <c r="J17" s="1"/>
      <c r="K17" s="1"/>
    </row>
    <row r="18" spans="1:11" ht="15">
      <c r="A18" s="29" t="s">
        <v>89</v>
      </c>
      <c r="B18" s="29">
        <v>0</v>
      </c>
      <c r="C18" s="29">
        <v>28</v>
      </c>
      <c r="D18" s="29">
        <v>0</v>
      </c>
      <c r="E18" s="29">
        <v>0</v>
      </c>
      <c r="F18" s="29">
        <f t="shared" si="0"/>
        <v>28</v>
      </c>
      <c r="G18" s="1"/>
      <c r="H18" s="1"/>
      <c r="I18" s="1"/>
      <c r="J18" s="1"/>
      <c r="K18" s="1"/>
    </row>
    <row r="19" spans="1:11" ht="15">
      <c r="A19" s="29" t="s">
        <v>67</v>
      </c>
      <c r="B19" s="29">
        <f>SUM(B13:B18)</f>
        <v>0</v>
      </c>
      <c r="C19" s="29">
        <v>28</v>
      </c>
      <c r="D19" s="29">
        <f>SUM(D13:D18)</f>
        <v>0</v>
      </c>
      <c r="E19" s="29">
        <f>SUM(E13:E18)</f>
        <v>0</v>
      </c>
      <c r="F19" s="29">
        <v>28</v>
      </c>
      <c r="G19" s="1"/>
      <c r="H19" s="1"/>
      <c r="I19" s="1"/>
      <c r="J19" s="1"/>
      <c r="K19" s="1"/>
    </row>
    <row r="20" spans="1:11" ht="15">
      <c r="A20" s="29"/>
      <c r="B20" s="29"/>
      <c r="C20" s="29"/>
      <c r="D20" s="29"/>
      <c r="E20" s="29"/>
      <c r="F20" s="29"/>
      <c r="G20" s="1"/>
      <c r="H20" s="1"/>
      <c r="I20" s="1"/>
      <c r="J20" s="1"/>
      <c r="K20" s="1"/>
    </row>
    <row r="21" spans="1:11" ht="15">
      <c r="A21" s="29" t="s">
        <v>59</v>
      </c>
      <c r="B21" s="29">
        <v>0</v>
      </c>
      <c r="C21" s="29">
        <v>12</v>
      </c>
      <c r="D21" s="29">
        <v>0</v>
      </c>
      <c r="E21" s="29">
        <v>0</v>
      </c>
      <c r="F21" s="29">
        <v>12</v>
      </c>
      <c r="G21" s="1"/>
      <c r="H21" s="1"/>
      <c r="I21" s="1"/>
      <c r="J21" s="1"/>
      <c r="K21" s="1"/>
    </row>
    <row r="22" spans="1:11" ht="15">
      <c r="A22" s="29" t="s">
        <v>60</v>
      </c>
      <c r="B22" s="29">
        <v>0</v>
      </c>
      <c r="C22" s="29">
        <v>12</v>
      </c>
      <c r="D22" s="29">
        <v>0</v>
      </c>
      <c r="E22" s="29">
        <v>0</v>
      </c>
      <c r="F22" s="29">
        <f t="shared" si="0"/>
        <v>12</v>
      </c>
      <c r="G22" s="1"/>
      <c r="H22" s="1"/>
      <c r="I22" s="1"/>
      <c r="J22" s="1"/>
      <c r="K22" s="1"/>
    </row>
    <row r="23" spans="1:11" ht="15">
      <c r="A23" s="29" t="s">
        <v>69</v>
      </c>
      <c r="B23" s="29">
        <v>0</v>
      </c>
      <c r="C23" s="29">
        <v>12</v>
      </c>
      <c r="D23" s="29">
        <v>0</v>
      </c>
      <c r="E23" s="29">
        <v>0</v>
      </c>
      <c r="F23" s="29">
        <f t="shared" si="0"/>
        <v>12</v>
      </c>
      <c r="G23" s="1"/>
      <c r="H23" s="1"/>
      <c r="I23" s="1"/>
      <c r="J23" s="1"/>
      <c r="K23" s="1"/>
    </row>
    <row r="24" spans="1:11" ht="15">
      <c r="A24" s="29" t="s">
        <v>68</v>
      </c>
      <c r="B24" s="29">
        <v>0</v>
      </c>
      <c r="C24" s="29">
        <v>12</v>
      </c>
      <c r="D24" s="29">
        <v>0</v>
      </c>
      <c r="E24" s="29">
        <v>0</v>
      </c>
      <c r="F24" s="29">
        <f t="shared" si="0"/>
        <v>12</v>
      </c>
      <c r="G24" s="1"/>
      <c r="H24" s="1"/>
      <c r="I24" s="1"/>
      <c r="J24" s="1"/>
      <c r="K24" s="1"/>
    </row>
    <row r="25" spans="1:11" ht="15">
      <c r="A25" s="29" t="s">
        <v>67</v>
      </c>
      <c r="B25" s="29">
        <f>SUM(B21:B24)</f>
        <v>0</v>
      </c>
      <c r="C25" s="29">
        <v>12</v>
      </c>
      <c r="D25" s="29">
        <f>SUM(D21:D24)</f>
        <v>0</v>
      </c>
      <c r="E25" s="29">
        <f>SUM(E21:E24)</f>
        <v>0</v>
      </c>
      <c r="F25" s="29">
        <v>12</v>
      </c>
      <c r="G25" s="1"/>
      <c r="H25" s="1"/>
      <c r="I25" s="1"/>
      <c r="J25" s="1"/>
      <c r="K25" s="1"/>
    </row>
    <row r="26" spans="1:11" ht="15">
      <c r="A26" s="29"/>
      <c r="B26" s="29"/>
      <c r="C26" s="29"/>
      <c r="D26" s="29"/>
      <c r="E26" s="29"/>
      <c r="F26" s="29"/>
      <c r="G26" s="1"/>
      <c r="H26" s="1"/>
      <c r="I26" s="1"/>
      <c r="J26" s="1"/>
      <c r="K26" s="1"/>
    </row>
    <row r="27" spans="1:11" ht="15">
      <c r="A27" s="29" t="s">
        <v>90</v>
      </c>
      <c r="B27" s="29">
        <f>B11+B19+B25</f>
        <v>1</v>
      </c>
      <c r="C27" s="29">
        <v>40</v>
      </c>
      <c r="D27" s="29">
        <f>D11+D19+D25</f>
        <v>23</v>
      </c>
      <c r="E27" s="29">
        <f>E11+E19+E25</f>
        <v>0</v>
      </c>
      <c r="F27" s="29">
        <f>F19+F25</f>
        <v>40</v>
      </c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 t="s">
        <v>10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G31" s="1"/>
      <c r="H31" s="1"/>
      <c r="I31" s="1"/>
      <c r="J31" s="1"/>
      <c r="K31" s="1"/>
    </row>
    <row r="32" spans="1:11" ht="15.75">
      <c r="A32" s="91" t="s">
        <v>11</v>
      </c>
      <c r="B32" s="91"/>
      <c r="C32" s="91"/>
      <c r="G32" s="1"/>
      <c r="H32" s="1"/>
      <c r="I32" s="1"/>
      <c r="J32" s="1"/>
      <c r="K32" s="1"/>
    </row>
    <row r="33" spans="1:11" ht="15">
      <c r="A33" s="86" t="s">
        <v>91</v>
      </c>
      <c r="B33" s="86"/>
      <c r="C33" s="86"/>
      <c r="G33" s="1"/>
      <c r="H33" s="1"/>
      <c r="I33" s="1"/>
      <c r="J33" s="1"/>
      <c r="K33" s="1"/>
    </row>
    <row r="34" spans="1:11" ht="15">
      <c r="A34" s="21"/>
      <c r="B34" s="21"/>
      <c r="C34" s="21"/>
      <c r="G34" s="1"/>
      <c r="H34" s="1"/>
      <c r="I34" s="1"/>
      <c r="J34" s="1"/>
      <c r="K34" s="1"/>
    </row>
    <row r="35" spans="3:6" ht="15">
      <c r="C35" s="28" t="s">
        <v>93</v>
      </c>
      <c r="D35" s="1"/>
      <c r="E35" s="1"/>
      <c r="F35" s="1"/>
    </row>
    <row r="36" spans="4:6" ht="15">
      <c r="D36" s="1"/>
      <c r="E36" s="1"/>
      <c r="F36" s="1"/>
    </row>
    <row r="37" spans="3:6" ht="15.75">
      <c r="C37" s="91" t="s">
        <v>13</v>
      </c>
      <c r="D37" s="91"/>
      <c r="E37" s="91"/>
      <c r="F37" s="91"/>
    </row>
    <row r="38" spans="3:6" ht="15">
      <c r="C38" s="86" t="s">
        <v>14</v>
      </c>
      <c r="D38" s="86"/>
      <c r="E38" s="86"/>
      <c r="F38" s="86"/>
    </row>
    <row r="39" spans="3:6" ht="15">
      <c r="C39" s="86" t="s">
        <v>94</v>
      </c>
      <c r="D39" s="86"/>
      <c r="E39" s="86"/>
      <c r="F39" s="86"/>
    </row>
  </sheetData>
  <sheetProtection/>
  <mergeCells count="11">
    <mergeCell ref="C37:F37"/>
    <mergeCell ref="A1:F1"/>
    <mergeCell ref="A2:F2"/>
    <mergeCell ref="A3:F3"/>
    <mergeCell ref="A4:F4"/>
    <mergeCell ref="C38:F38"/>
    <mergeCell ref="C39:F39"/>
    <mergeCell ref="A33:C33"/>
    <mergeCell ref="A8:A9"/>
    <mergeCell ref="B8:F8"/>
    <mergeCell ref="A32:C32"/>
  </mergeCells>
  <printOptions/>
  <pageMargins left="0.5" right="0.2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R116"/>
  <sheetViews>
    <sheetView view="pageBreakPreview" zoomScaleSheetLayoutView="100" zoomScalePageLayoutView="0" workbookViewId="0" topLeftCell="A533">
      <pane ySplit="2955" topLeftCell="A28" activePane="bottomLeft" state="split"/>
      <selection pane="topLeft" activeCell="K528" sqref="K528"/>
      <selection pane="bottomLeft" activeCell="E38" sqref="E38"/>
    </sheetView>
  </sheetViews>
  <sheetFormatPr defaultColWidth="9.140625" defaultRowHeight="12.75"/>
  <cols>
    <col min="1" max="1" width="31.8515625" style="0" customWidth="1"/>
    <col min="2" max="2" width="8.421875" style="0" customWidth="1"/>
    <col min="3" max="5" width="9.7109375" style="0" customWidth="1"/>
    <col min="6" max="11" width="9.7109375" style="3" customWidth="1"/>
    <col min="13" max="13" width="9.140625" style="40" customWidth="1"/>
  </cols>
  <sheetData>
    <row r="1" spans="1:13" s="7" customFormat="1" ht="1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M1" s="40"/>
    </row>
    <row r="2" spans="1:13" s="7" customFormat="1" ht="15.7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M2" s="40"/>
    </row>
    <row r="3" spans="1:13" s="7" customFormat="1" ht="12.75">
      <c r="A3" s="99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M3" s="40"/>
    </row>
    <row r="4" spans="1:13" s="7" customFormat="1" ht="12.75">
      <c r="A4" s="99" t="s">
        <v>66</v>
      </c>
      <c r="B4" s="99"/>
      <c r="C4" s="99"/>
      <c r="D4" s="99"/>
      <c r="E4" s="99"/>
      <c r="F4" s="99"/>
      <c r="G4" s="99"/>
      <c r="H4" s="99"/>
      <c r="I4" s="99"/>
      <c r="J4" s="99"/>
      <c r="K4" s="99"/>
      <c r="M4" s="40"/>
    </row>
    <row r="5" spans="1:13" s="7" customFormat="1" ht="12.75">
      <c r="A5" s="99" t="s">
        <v>96</v>
      </c>
      <c r="B5" s="99"/>
      <c r="C5" s="99"/>
      <c r="D5" s="99"/>
      <c r="E5" s="99"/>
      <c r="F5" s="99"/>
      <c r="G5" s="99"/>
      <c r="H5" s="99"/>
      <c r="I5" s="99"/>
      <c r="J5" s="99"/>
      <c r="K5" s="99"/>
      <c r="M5" s="40"/>
    </row>
    <row r="6" spans="1:13" s="7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M6" s="40"/>
    </row>
    <row r="7" spans="1:13" s="7" customFormat="1" ht="12.75">
      <c r="A7" s="9" t="s">
        <v>55</v>
      </c>
      <c r="B7" s="9"/>
      <c r="C7" s="9"/>
      <c r="D7" s="9"/>
      <c r="E7" s="9"/>
      <c r="F7" s="10"/>
      <c r="G7" s="10"/>
      <c r="H7" s="10"/>
      <c r="I7" s="10"/>
      <c r="J7" s="10"/>
      <c r="K7" s="10"/>
      <c r="M7" s="40"/>
    </row>
    <row r="8" spans="1:13" s="7" customFormat="1" ht="18.75" customHeight="1">
      <c r="A8" s="101" t="s">
        <v>0</v>
      </c>
      <c r="B8" s="94" t="s">
        <v>72</v>
      </c>
      <c r="C8" s="102" t="s">
        <v>71</v>
      </c>
      <c r="D8" s="102"/>
      <c r="E8" s="102"/>
      <c r="F8" s="96" t="s">
        <v>57</v>
      </c>
      <c r="G8" s="97"/>
      <c r="H8" s="98"/>
      <c r="I8" s="96" t="s">
        <v>58</v>
      </c>
      <c r="J8" s="97"/>
      <c r="K8" s="98"/>
      <c r="M8" s="40"/>
    </row>
    <row r="9" spans="1:13" s="7" customFormat="1" ht="21.75" customHeight="1">
      <c r="A9" s="101"/>
      <c r="B9" s="95"/>
      <c r="C9" s="11" t="s">
        <v>73</v>
      </c>
      <c r="D9" s="11" t="s">
        <v>74</v>
      </c>
      <c r="E9" s="11" t="s">
        <v>75</v>
      </c>
      <c r="F9" s="11" t="s">
        <v>73</v>
      </c>
      <c r="G9" s="11" t="s">
        <v>74</v>
      </c>
      <c r="H9" s="11" t="s">
        <v>75</v>
      </c>
      <c r="I9" s="11" t="s">
        <v>73</v>
      </c>
      <c r="J9" s="11" t="s">
        <v>74</v>
      </c>
      <c r="K9" s="11" t="s">
        <v>75</v>
      </c>
      <c r="M9" s="61" t="s">
        <v>77</v>
      </c>
    </row>
    <row r="10" spans="1:13" s="14" customFormat="1" ht="18" customHeight="1">
      <c r="A10" s="45" t="s">
        <v>16</v>
      </c>
      <c r="B10" s="75">
        <f>E10/M10</f>
        <v>21.666666666666668</v>
      </c>
      <c r="C10" s="17">
        <v>36</v>
      </c>
      <c r="D10" s="17">
        <v>29</v>
      </c>
      <c r="E10" s="17">
        <f aca="true" t="shared" si="0" ref="E10:E37">C10+D10</f>
        <v>65</v>
      </c>
      <c r="F10" s="17">
        <v>0</v>
      </c>
      <c r="G10" s="17">
        <v>0</v>
      </c>
      <c r="H10" s="17">
        <f aca="true" t="shared" si="1" ref="H10:H37">F10+G10</f>
        <v>0</v>
      </c>
      <c r="I10" s="17">
        <v>0</v>
      </c>
      <c r="J10" s="17">
        <v>0</v>
      </c>
      <c r="K10" s="17">
        <f aca="true" t="shared" si="2" ref="K10:K37">I10+J10</f>
        <v>0</v>
      </c>
      <c r="M10" s="62">
        <v>3</v>
      </c>
    </row>
    <row r="11" spans="1:13" s="14" customFormat="1" ht="18" customHeight="1">
      <c r="A11" s="45" t="s">
        <v>17</v>
      </c>
      <c r="B11" s="75">
        <f aca="true" t="shared" si="3" ref="B11:B39">E11/M11</f>
        <v>26.333333333333332</v>
      </c>
      <c r="C11" s="17">
        <v>44</v>
      </c>
      <c r="D11" s="17">
        <v>35</v>
      </c>
      <c r="E11" s="17">
        <f t="shared" si="0"/>
        <v>79</v>
      </c>
      <c r="F11" s="17">
        <v>0</v>
      </c>
      <c r="G11" s="17">
        <v>0</v>
      </c>
      <c r="H11" s="17">
        <f t="shared" si="1"/>
        <v>0</v>
      </c>
      <c r="I11" s="17">
        <v>0</v>
      </c>
      <c r="J11" s="17">
        <v>0</v>
      </c>
      <c r="K11" s="17">
        <f t="shared" si="2"/>
        <v>0</v>
      </c>
      <c r="M11" s="62">
        <v>3</v>
      </c>
    </row>
    <row r="12" spans="1:13" s="14" customFormat="1" ht="18" customHeight="1">
      <c r="A12" s="45" t="s">
        <v>18</v>
      </c>
      <c r="B12" s="75">
        <f t="shared" si="3"/>
        <v>27.0625</v>
      </c>
      <c r="C12" s="17">
        <v>213</v>
      </c>
      <c r="D12" s="17">
        <v>220</v>
      </c>
      <c r="E12" s="17">
        <f t="shared" si="0"/>
        <v>433</v>
      </c>
      <c r="F12" s="17">
        <v>44</v>
      </c>
      <c r="G12" s="17">
        <v>24</v>
      </c>
      <c r="H12" s="17">
        <f t="shared" si="1"/>
        <v>68</v>
      </c>
      <c r="I12" s="17">
        <v>174</v>
      </c>
      <c r="J12" s="17">
        <v>46</v>
      </c>
      <c r="K12" s="17">
        <f t="shared" si="2"/>
        <v>220</v>
      </c>
      <c r="M12" s="62">
        <v>16</v>
      </c>
    </row>
    <row r="13" spans="1:13" s="14" customFormat="1" ht="18" customHeight="1">
      <c r="A13" s="45" t="s">
        <v>19</v>
      </c>
      <c r="B13" s="75">
        <f t="shared" si="3"/>
        <v>28</v>
      </c>
      <c r="C13" s="17">
        <v>71</v>
      </c>
      <c r="D13" s="17">
        <v>69</v>
      </c>
      <c r="E13" s="17">
        <f t="shared" si="0"/>
        <v>140</v>
      </c>
      <c r="F13" s="17">
        <v>0</v>
      </c>
      <c r="G13" s="17">
        <v>0</v>
      </c>
      <c r="H13" s="17">
        <f t="shared" si="1"/>
        <v>0</v>
      </c>
      <c r="I13" s="17">
        <v>0</v>
      </c>
      <c r="J13" s="17">
        <v>0</v>
      </c>
      <c r="K13" s="17">
        <f t="shared" si="2"/>
        <v>0</v>
      </c>
      <c r="M13" s="62">
        <v>5</v>
      </c>
    </row>
    <row r="14" spans="1:13" s="14" customFormat="1" ht="18" customHeight="1">
      <c r="A14" s="45" t="s">
        <v>20</v>
      </c>
      <c r="B14" s="75">
        <f t="shared" si="3"/>
        <v>26</v>
      </c>
      <c r="C14" s="17">
        <v>67</v>
      </c>
      <c r="D14" s="17">
        <v>63</v>
      </c>
      <c r="E14" s="17">
        <f t="shared" si="0"/>
        <v>130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f t="shared" si="2"/>
        <v>0</v>
      </c>
      <c r="M14" s="62">
        <v>5</v>
      </c>
    </row>
    <row r="15" spans="1:13" s="14" customFormat="1" ht="18" customHeight="1">
      <c r="A15" s="45" t="s">
        <v>21</v>
      </c>
      <c r="B15" s="75">
        <f t="shared" si="3"/>
        <v>26.875</v>
      </c>
      <c r="C15" s="17">
        <v>110</v>
      </c>
      <c r="D15" s="17">
        <v>105</v>
      </c>
      <c r="E15" s="17">
        <f t="shared" si="0"/>
        <v>215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f t="shared" si="2"/>
        <v>0</v>
      </c>
      <c r="M15" s="62">
        <v>8</v>
      </c>
    </row>
    <row r="16" spans="1:13" s="14" customFormat="1" ht="18" customHeight="1">
      <c r="A16" s="45" t="s">
        <v>22</v>
      </c>
      <c r="B16" s="75">
        <f t="shared" si="3"/>
        <v>25.9375</v>
      </c>
      <c r="C16" s="17">
        <v>203</v>
      </c>
      <c r="D16" s="17">
        <v>212</v>
      </c>
      <c r="E16" s="17">
        <f t="shared" si="0"/>
        <v>415</v>
      </c>
      <c r="F16" s="17">
        <v>0</v>
      </c>
      <c r="G16" s="17">
        <v>0</v>
      </c>
      <c r="H16" s="17">
        <f t="shared" si="1"/>
        <v>0</v>
      </c>
      <c r="I16" s="17">
        <v>0</v>
      </c>
      <c r="J16" s="17">
        <v>0</v>
      </c>
      <c r="K16" s="17">
        <f t="shared" si="2"/>
        <v>0</v>
      </c>
      <c r="M16" s="62">
        <v>16</v>
      </c>
    </row>
    <row r="17" spans="1:13" s="14" customFormat="1" ht="18" customHeight="1">
      <c r="A17" s="45" t="s">
        <v>23</v>
      </c>
      <c r="B17" s="75">
        <f t="shared" si="3"/>
        <v>28.2</v>
      </c>
      <c r="C17" s="17">
        <v>79</v>
      </c>
      <c r="D17" s="17">
        <v>62</v>
      </c>
      <c r="E17" s="17">
        <f t="shared" si="0"/>
        <v>141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f t="shared" si="2"/>
        <v>0</v>
      </c>
      <c r="M17" s="62">
        <v>5</v>
      </c>
    </row>
    <row r="18" spans="1:13" s="14" customFormat="1" ht="18" customHeight="1">
      <c r="A18" s="45" t="s">
        <v>24</v>
      </c>
      <c r="B18" s="75">
        <f t="shared" si="3"/>
        <v>30</v>
      </c>
      <c r="C18" s="17">
        <v>207</v>
      </c>
      <c r="D18" s="17">
        <v>213</v>
      </c>
      <c r="E18" s="17">
        <f t="shared" si="0"/>
        <v>420</v>
      </c>
      <c r="F18" s="17">
        <v>9</v>
      </c>
      <c r="G18" s="17">
        <v>5</v>
      </c>
      <c r="H18" s="17">
        <f t="shared" si="1"/>
        <v>14</v>
      </c>
      <c r="I18" s="17">
        <v>151</v>
      </c>
      <c r="J18" s="17">
        <v>77</v>
      </c>
      <c r="K18" s="17">
        <f t="shared" si="2"/>
        <v>228</v>
      </c>
      <c r="M18" s="62">
        <v>14</v>
      </c>
    </row>
    <row r="19" spans="1:13" s="14" customFormat="1" ht="18" customHeight="1">
      <c r="A19" s="45" t="s">
        <v>25</v>
      </c>
      <c r="B19" s="75">
        <f t="shared" si="3"/>
        <v>24.166666666666668</v>
      </c>
      <c r="C19" s="17">
        <v>64</v>
      </c>
      <c r="D19" s="17">
        <v>81</v>
      </c>
      <c r="E19" s="17">
        <f t="shared" si="0"/>
        <v>145</v>
      </c>
      <c r="F19" s="17">
        <v>0</v>
      </c>
      <c r="G19" s="17">
        <v>0</v>
      </c>
      <c r="H19" s="17">
        <f t="shared" si="1"/>
        <v>0</v>
      </c>
      <c r="I19" s="17">
        <v>0</v>
      </c>
      <c r="J19" s="17">
        <v>0</v>
      </c>
      <c r="K19" s="17">
        <f t="shared" si="2"/>
        <v>0</v>
      </c>
      <c r="M19" s="62">
        <v>6</v>
      </c>
    </row>
    <row r="20" spans="1:13" s="14" customFormat="1" ht="18" customHeight="1">
      <c r="A20" s="45" t="s">
        <v>26</v>
      </c>
      <c r="B20" s="75">
        <f t="shared" si="3"/>
        <v>27</v>
      </c>
      <c r="C20" s="17">
        <v>62</v>
      </c>
      <c r="D20" s="17">
        <v>73</v>
      </c>
      <c r="E20" s="17">
        <f t="shared" si="0"/>
        <v>135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f t="shared" si="2"/>
        <v>0</v>
      </c>
      <c r="M20" s="62">
        <v>5</v>
      </c>
    </row>
    <row r="21" spans="1:13" s="14" customFormat="1" ht="18" customHeight="1">
      <c r="A21" s="45" t="s">
        <v>27</v>
      </c>
      <c r="B21" s="75">
        <f t="shared" si="3"/>
        <v>26</v>
      </c>
      <c r="C21" s="17">
        <v>213</v>
      </c>
      <c r="D21" s="17">
        <v>177</v>
      </c>
      <c r="E21" s="17">
        <f t="shared" si="0"/>
        <v>390</v>
      </c>
      <c r="F21" s="17">
        <v>20</v>
      </c>
      <c r="G21" s="17">
        <v>16</v>
      </c>
      <c r="H21" s="17">
        <f t="shared" si="1"/>
        <v>36</v>
      </c>
      <c r="I21" s="17">
        <v>0</v>
      </c>
      <c r="J21" s="17">
        <v>0</v>
      </c>
      <c r="K21" s="17">
        <f t="shared" si="2"/>
        <v>0</v>
      </c>
      <c r="M21" s="62">
        <v>15</v>
      </c>
    </row>
    <row r="22" spans="1:13" s="14" customFormat="1" ht="18" customHeight="1">
      <c r="A22" s="45" t="s">
        <v>28</v>
      </c>
      <c r="B22" s="75">
        <f t="shared" si="3"/>
        <v>24.75</v>
      </c>
      <c r="C22" s="17">
        <v>62</v>
      </c>
      <c r="D22" s="17">
        <v>37</v>
      </c>
      <c r="E22" s="17">
        <f t="shared" si="0"/>
        <v>99</v>
      </c>
      <c r="F22" s="17">
        <v>10</v>
      </c>
      <c r="G22" s="17">
        <v>17</v>
      </c>
      <c r="H22" s="17">
        <f t="shared" si="1"/>
        <v>27</v>
      </c>
      <c r="I22" s="17">
        <v>97</v>
      </c>
      <c r="J22" s="17">
        <v>59</v>
      </c>
      <c r="K22" s="17">
        <f t="shared" si="2"/>
        <v>156</v>
      </c>
      <c r="M22" s="62">
        <v>4</v>
      </c>
    </row>
    <row r="23" spans="1:13" s="14" customFormat="1" ht="18" customHeight="1">
      <c r="A23" s="45" t="s">
        <v>29</v>
      </c>
      <c r="B23" s="75">
        <f t="shared" si="3"/>
        <v>28</v>
      </c>
      <c r="C23" s="17">
        <v>14</v>
      </c>
      <c r="D23" s="17">
        <v>14</v>
      </c>
      <c r="E23" s="17">
        <f t="shared" si="0"/>
        <v>28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f t="shared" si="2"/>
        <v>0</v>
      </c>
      <c r="M23" s="62">
        <v>1</v>
      </c>
    </row>
    <row r="24" spans="1:13" s="14" customFormat="1" ht="18" customHeight="1">
      <c r="A24" s="45" t="s">
        <v>30</v>
      </c>
      <c r="B24" s="75">
        <f t="shared" si="3"/>
        <v>24.571428571428573</v>
      </c>
      <c r="C24" s="17">
        <v>86</v>
      </c>
      <c r="D24" s="17">
        <v>86</v>
      </c>
      <c r="E24" s="17">
        <f t="shared" si="0"/>
        <v>172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f t="shared" si="2"/>
        <v>0</v>
      </c>
      <c r="M24" s="62">
        <v>7</v>
      </c>
    </row>
    <row r="25" spans="1:13" s="14" customFormat="1" ht="18" customHeight="1">
      <c r="A25" s="45" t="s">
        <v>31</v>
      </c>
      <c r="B25" s="75">
        <f t="shared" si="3"/>
        <v>24</v>
      </c>
      <c r="C25" s="17">
        <v>49</v>
      </c>
      <c r="D25" s="17">
        <v>47</v>
      </c>
      <c r="E25" s="17">
        <f t="shared" si="0"/>
        <v>96</v>
      </c>
      <c r="F25" s="17">
        <v>0</v>
      </c>
      <c r="G25" s="17">
        <v>0</v>
      </c>
      <c r="H25" s="17">
        <f t="shared" si="1"/>
        <v>0</v>
      </c>
      <c r="I25" s="17">
        <v>0</v>
      </c>
      <c r="J25" s="17">
        <v>0</v>
      </c>
      <c r="K25" s="17">
        <f t="shared" si="2"/>
        <v>0</v>
      </c>
      <c r="M25" s="62">
        <v>4</v>
      </c>
    </row>
    <row r="26" spans="1:13" s="14" customFormat="1" ht="18" customHeight="1">
      <c r="A26" s="45" t="s">
        <v>32</v>
      </c>
      <c r="B26" s="75">
        <f t="shared" si="3"/>
        <v>24.333333333333332</v>
      </c>
      <c r="C26" s="17">
        <v>35</v>
      </c>
      <c r="D26" s="17">
        <v>38</v>
      </c>
      <c r="E26" s="17">
        <f t="shared" si="0"/>
        <v>73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f t="shared" si="2"/>
        <v>0</v>
      </c>
      <c r="M26" s="62">
        <v>3</v>
      </c>
    </row>
    <row r="27" spans="1:13" s="14" customFormat="1" ht="18" customHeight="1">
      <c r="A27" s="45" t="s">
        <v>33</v>
      </c>
      <c r="B27" s="75">
        <f t="shared" si="3"/>
        <v>27.5</v>
      </c>
      <c r="C27" s="17">
        <v>45</v>
      </c>
      <c r="D27" s="17">
        <v>65</v>
      </c>
      <c r="E27" s="17">
        <f t="shared" si="0"/>
        <v>110</v>
      </c>
      <c r="F27" s="17">
        <v>0</v>
      </c>
      <c r="G27" s="17">
        <v>0</v>
      </c>
      <c r="H27" s="17">
        <f t="shared" si="1"/>
        <v>0</v>
      </c>
      <c r="I27" s="17">
        <v>0</v>
      </c>
      <c r="J27" s="17">
        <v>0</v>
      </c>
      <c r="K27" s="17">
        <f t="shared" si="2"/>
        <v>0</v>
      </c>
      <c r="M27" s="62">
        <v>4</v>
      </c>
    </row>
    <row r="28" spans="1:13" s="14" customFormat="1" ht="18" customHeight="1">
      <c r="A28" s="45" t="s">
        <v>34</v>
      </c>
      <c r="B28" s="75">
        <f t="shared" si="3"/>
        <v>24.4</v>
      </c>
      <c r="C28" s="17">
        <v>61</v>
      </c>
      <c r="D28" s="17">
        <v>61</v>
      </c>
      <c r="E28" s="17">
        <f t="shared" si="0"/>
        <v>122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f t="shared" si="2"/>
        <v>0</v>
      </c>
      <c r="M28" s="62">
        <v>5</v>
      </c>
    </row>
    <row r="29" spans="1:13" s="14" customFormat="1" ht="18" customHeight="1">
      <c r="A29" s="45" t="s">
        <v>35</v>
      </c>
      <c r="B29" s="75">
        <f t="shared" si="3"/>
        <v>27.25</v>
      </c>
      <c r="C29" s="17">
        <v>58</v>
      </c>
      <c r="D29" s="17">
        <v>51</v>
      </c>
      <c r="E29" s="17">
        <f t="shared" si="0"/>
        <v>109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f t="shared" si="2"/>
        <v>0</v>
      </c>
      <c r="M29" s="62">
        <v>4</v>
      </c>
    </row>
    <row r="30" spans="1:13" s="14" customFormat="1" ht="18" customHeight="1">
      <c r="A30" s="45" t="s">
        <v>36</v>
      </c>
      <c r="B30" s="75">
        <f t="shared" si="3"/>
        <v>25.4</v>
      </c>
      <c r="C30" s="17">
        <v>134</v>
      </c>
      <c r="D30" s="17">
        <v>120</v>
      </c>
      <c r="E30" s="17">
        <f t="shared" si="0"/>
        <v>254</v>
      </c>
      <c r="F30" s="17">
        <v>16</v>
      </c>
      <c r="G30" s="17">
        <v>8</v>
      </c>
      <c r="H30" s="17">
        <f t="shared" si="1"/>
        <v>24</v>
      </c>
      <c r="I30" s="17">
        <v>0</v>
      </c>
      <c r="J30" s="17">
        <v>0</v>
      </c>
      <c r="K30" s="17">
        <f t="shared" si="2"/>
        <v>0</v>
      </c>
      <c r="M30" s="62">
        <v>10</v>
      </c>
    </row>
    <row r="31" spans="1:13" s="14" customFormat="1" ht="18" customHeight="1">
      <c r="A31" s="45" t="s">
        <v>37</v>
      </c>
      <c r="B31" s="75">
        <f t="shared" si="3"/>
        <v>24.8</v>
      </c>
      <c r="C31" s="17">
        <v>66</v>
      </c>
      <c r="D31" s="17">
        <v>58</v>
      </c>
      <c r="E31" s="17">
        <f t="shared" si="0"/>
        <v>124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f t="shared" si="2"/>
        <v>0</v>
      </c>
      <c r="M31" s="62">
        <v>5</v>
      </c>
    </row>
    <row r="32" spans="1:13" s="14" customFormat="1" ht="18" customHeight="1">
      <c r="A32" s="45" t="s">
        <v>38</v>
      </c>
      <c r="B32" s="75">
        <f t="shared" si="3"/>
        <v>27.375</v>
      </c>
      <c r="C32" s="17">
        <v>221</v>
      </c>
      <c r="D32" s="17">
        <v>217</v>
      </c>
      <c r="E32" s="17">
        <f t="shared" si="0"/>
        <v>438</v>
      </c>
      <c r="F32" s="17">
        <v>24</v>
      </c>
      <c r="G32" s="17">
        <v>11</v>
      </c>
      <c r="H32" s="17">
        <f t="shared" si="1"/>
        <v>35</v>
      </c>
      <c r="I32" s="17">
        <v>91</v>
      </c>
      <c r="J32" s="17">
        <v>40</v>
      </c>
      <c r="K32" s="17">
        <f t="shared" si="2"/>
        <v>131</v>
      </c>
      <c r="M32" s="62">
        <v>16</v>
      </c>
    </row>
    <row r="33" spans="1:13" s="14" customFormat="1" ht="18" customHeight="1">
      <c r="A33" s="45" t="s">
        <v>39</v>
      </c>
      <c r="B33" s="75">
        <f t="shared" si="3"/>
        <v>17</v>
      </c>
      <c r="C33" s="17">
        <v>8</v>
      </c>
      <c r="D33" s="17">
        <v>9</v>
      </c>
      <c r="E33" s="17">
        <f t="shared" si="0"/>
        <v>17</v>
      </c>
      <c r="F33" s="17">
        <v>0</v>
      </c>
      <c r="G33" s="17">
        <v>0</v>
      </c>
      <c r="H33" s="17">
        <f t="shared" si="1"/>
        <v>0</v>
      </c>
      <c r="I33" s="17">
        <v>0</v>
      </c>
      <c r="J33" s="17">
        <v>0</v>
      </c>
      <c r="K33" s="17">
        <f t="shared" si="2"/>
        <v>0</v>
      </c>
      <c r="M33" s="62">
        <v>1</v>
      </c>
    </row>
    <row r="34" spans="1:13" s="14" customFormat="1" ht="18" customHeight="1">
      <c r="A34" s="45" t="s">
        <v>40</v>
      </c>
      <c r="B34" s="75">
        <f t="shared" si="3"/>
        <v>30</v>
      </c>
      <c r="C34" s="17">
        <v>140</v>
      </c>
      <c r="D34" s="17">
        <v>130</v>
      </c>
      <c r="E34" s="17">
        <f t="shared" si="0"/>
        <v>270</v>
      </c>
      <c r="F34" s="17">
        <v>0</v>
      </c>
      <c r="G34" s="17">
        <v>0</v>
      </c>
      <c r="H34" s="17">
        <f t="shared" si="1"/>
        <v>0</v>
      </c>
      <c r="I34" s="17">
        <v>0</v>
      </c>
      <c r="J34" s="17">
        <v>0</v>
      </c>
      <c r="K34" s="17">
        <f t="shared" si="2"/>
        <v>0</v>
      </c>
      <c r="M34" s="62">
        <v>9</v>
      </c>
    </row>
    <row r="35" spans="1:13" s="14" customFormat="1" ht="18" customHeight="1">
      <c r="A35" s="45" t="s">
        <v>41</v>
      </c>
      <c r="B35" s="75">
        <f t="shared" si="3"/>
        <v>25.285714285714285</v>
      </c>
      <c r="C35" s="74">
        <v>168</v>
      </c>
      <c r="D35" s="74">
        <v>186</v>
      </c>
      <c r="E35" s="17">
        <f t="shared" si="0"/>
        <v>354</v>
      </c>
      <c r="F35" s="17">
        <v>0</v>
      </c>
      <c r="G35" s="17">
        <v>0</v>
      </c>
      <c r="H35" s="17">
        <f t="shared" si="1"/>
        <v>0</v>
      </c>
      <c r="I35" s="17">
        <v>153</v>
      </c>
      <c r="J35" s="17">
        <v>182</v>
      </c>
      <c r="K35" s="17">
        <f t="shared" si="2"/>
        <v>335</v>
      </c>
      <c r="M35" s="62">
        <v>14</v>
      </c>
    </row>
    <row r="36" spans="1:13" s="14" customFormat="1" ht="18" customHeight="1">
      <c r="A36" s="46" t="s">
        <v>42</v>
      </c>
      <c r="B36" s="75">
        <f t="shared" si="3"/>
        <v>23.75</v>
      </c>
      <c r="C36" s="47">
        <v>133</v>
      </c>
      <c r="D36" s="47">
        <v>152</v>
      </c>
      <c r="E36" s="17">
        <f t="shared" si="0"/>
        <v>285</v>
      </c>
      <c r="F36" s="17">
        <v>0</v>
      </c>
      <c r="G36" s="17">
        <v>0</v>
      </c>
      <c r="H36" s="17">
        <f t="shared" si="1"/>
        <v>0</v>
      </c>
      <c r="I36" s="17">
        <v>0</v>
      </c>
      <c r="J36" s="17">
        <v>0</v>
      </c>
      <c r="K36" s="17">
        <f t="shared" si="2"/>
        <v>0</v>
      </c>
      <c r="M36" s="62">
        <v>12</v>
      </c>
    </row>
    <row r="37" spans="1:13" s="14" customFormat="1" ht="18" customHeight="1">
      <c r="A37" s="45" t="s">
        <v>43</v>
      </c>
      <c r="B37" s="75">
        <f t="shared" si="3"/>
        <v>22.2</v>
      </c>
      <c r="C37" s="17">
        <v>62</v>
      </c>
      <c r="D37" s="17">
        <v>49</v>
      </c>
      <c r="E37" s="17">
        <f t="shared" si="0"/>
        <v>111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f t="shared" si="2"/>
        <v>0</v>
      </c>
      <c r="M37" s="62">
        <v>5</v>
      </c>
    </row>
    <row r="38" spans="1:13" s="14" customFormat="1" ht="18" customHeight="1">
      <c r="A38" s="13"/>
      <c r="B38" s="75"/>
      <c r="C38" s="17"/>
      <c r="D38" s="17"/>
      <c r="E38" s="17"/>
      <c r="F38" s="17"/>
      <c r="G38" s="17"/>
      <c r="H38" s="17"/>
      <c r="I38" s="17"/>
      <c r="J38" s="17"/>
      <c r="K38" s="17"/>
      <c r="M38" s="62"/>
    </row>
    <row r="39" spans="1:13" s="15" customFormat="1" ht="18" customHeight="1">
      <c r="A39" s="31" t="s">
        <v>95</v>
      </c>
      <c r="B39" s="75">
        <f t="shared" si="3"/>
        <v>26.195121951219512</v>
      </c>
      <c r="C39" s="20">
        <f>SUM(C10:C37)</f>
        <v>2711</v>
      </c>
      <c r="D39" s="20">
        <f aca="true" t="shared" si="4" ref="D39:K39">SUM(D10:D37)</f>
        <v>2659</v>
      </c>
      <c r="E39" s="20">
        <f t="shared" si="4"/>
        <v>5370</v>
      </c>
      <c r="F39" s="20">
        <f t="shared" si="4"/>
        <v>123</v>
      </c>
      <c r="G39" s="20">
        <f t="shared" si="4"/>
        <v>81</v>
      </c>
      <c r="H39" s="20">
        <f t="shared" si="4"/>
        <v>204</v>
      </c>
      <c r="I39" s="20">
        <f t="shared" si="4"/>
        <v>666</v>
      </c>
      <c r="J39" s="20">
        <f t="shared" si="4"/>
        <v>404</v>
      </c>
      <c r="K39" s="20">
        <f t="shared" si="4"/>
        <v>1070</v>
      </c>
      <c r="M39" s="63">
        <f>SUM(M10:M37)</f>
        <v>205</v>
      </c>
    </row>
    <row r="40" s="3" customFormat="1" ht="12.75">
      <c r="M40" s="48"/>
    </row>
    <row r="41" spans="1:13" s="3" customFormat="1" ht="1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M41" s="48"/>
    </row>
    <row r="42" spans="1:13" s="3" customFormat="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8"/>
    </row>
    <row r="43" spans="1:13" s="3" customFormat="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8"/>
    </row>
    <row r="44" spans="1:18" s="3" customFormat="1" ht="15.75">
      <c r="A44" s="32" t="s">
        <v>11</v>
      </c>
      <c r="B44" s="5"/>
      <c r="C44" s="5"/>
      <c r="D44" s="5"/>
      <c r="E44" s="5"/>
      <c r="F44" s="25" t="s">
        <v>93</v>
      </c>
      <c r="G44" s="25"/>
      <c r="H44" s="25"/>
      <c r="I44" s="25"/>
      <c r="J44" s="25"/>
      <c r="K44" s="25"/>
      <c r="L44" s="25"/>
      <c r="M44" s="49"/>
      <c r="N44" s="25"/>
      <c r="O44" s="25"/>
      <c r="P44" s="25"/>
      <c r="Q44" s="25"/>
      <c r="R44" s="25"/>
    </row>
    <row r="45" spans="1:18" s="3" customFormat="1" ht="15">
      <c r="A45" s="5" t="s">
        <v>12</v>
      </c>
      <c r="B45" s="5"/>
      <c r="C45" s="5"/>
      <c r="D45" s="5"/>
      <c r="E45" s="5"/>
      <c r="F45" s="25"/>
      <c r="G45" s="25"/>
      <c r="H45" s="25"/>
      <c r="I45" s="25"/>
      <c r="J45" s="25"/>
      <c r="K45" s="25"/>
      <c r="L45" s="25"/>
      <c r="M45" s="49"/>
      <c r="N45" s="25"/>
      <c r="O45" s="25"/>
      <c r="P45" s="25"/>
      <c r="Q45" s="25"/>
      <c r="R45" s="25"/>
    </row>
    <row r="46" spans="1:18" s="3" customFormat="1" ht="15">
      <c r="A46" s="4"/>
      <c r="B46" s="4"/>
      <c r="C46" s="4"/>
      <c r="D46" s="4"/>
      <c r="E46" s="4"/>
      <c r="F46" s="25"/>
      <c r="G46" s="25"/>
      <c r="H46" s="25"/>
      <c r="I46" s="25"/>
      <c r="J46" s="25"/>
      <c r="K46" s="25"/>
      <c r="L46" s="25"/>
      <c r="M46" s="49"/>
      <c r="N46" s="25"/>
      <c r="O46" s="25"/>
      <c r="P46" s="25"/>
      <c r="Q46" s="25"/>
      <c r="R46" s="25"/>
    </row>
    <row r="47" spans="1:18" s="3" customFormat="1" ht="15.75">
      <c r="A47" s="4"/>
      <c r="B47" s="4"/>
      <c r="C47" s="4"/>
      <c r="D47" s="4"/>
      <c r="E47" s="4"/>
      <c r="F47" s="100" t="s">
        <v>13</v>
      </c>
      <c r="G47" s="100"/>
      <c r="H47" s="100"/>
      <c r="I47" s="100"/>
      <c r="J47" s="100"/>
      <c r="K47" s="100"/>
      <c r="L47" s="50"/>
      <c r="M47" s="51"/>
      <c r="N47" s="50"/>
      <c r="O47" s="50"/>
      <c r="P47" s="50"/>
      <c r="Q47" s="50"/>
      <c r="R47" s="50"/>
    </row>
    <row r="48" spans="6:18" s="3" customFormat="1" ht="15">
      <c r="F48" s="92" t="s">
        <v>14</v>
      </c>
      <c r="G48" s="92"/>
      <c r="H48" s="92"/>
      <c r="I48" s="92"/>
      <c r="J48" s="92"/>
      <c r="K48" s="92"/>
      <c r="L48" s="50"/>
      <c r="M48" s="51"/>
      <c r="N48" s="50"/>
      <c r="O48" s="50"/>
      <c r="P48" s="50"/>
      <c r="Q48" s="50"/>
      <c r="R48" s="50"/>
    </row>
    <row r="49" spans="6:18" s="3" customFormat="1" ht="15">
      <c r="F49" s="93" t="s">
        <v>15</v>
      </c>
      <c r="G49" s="93"/>
      <c r="H49" s="93"/>
      <c r="I49" s="93"/>
      <c r="J49" s="93"/>
      <c r="K49" s="93"/>
      <c r="L49" s="52"/>
      <c r="M49" s="53"/>
      <c r="N49" s="52"/>
      <c r="O49" s="52"/>
      <c r="P49" s="52"/>
      <c r="Q49" s="52"/>
      <c r="R49" s="52"/>
    </row>
    <row r="50" s="3" customFormat="1" ht="12.75">
      <c r="M50" s="55"/>
    </row>
    <row r="51" s="3" customFormat="1" ht="12.75">
      <c r="M51" s="55"/>
    </row>
    <row r="52" s="3" customFormat="1" ht="12.75">
      <c r="M52" s="55"/>
    </row>
    <row r="53" s="3" customFormat="1" ht="12.75">
      <c r="M53" s="55"/>
    </row>
    <row r="54" s="3" customFormat="1" ht="12.75">
      <c r="M54" s="55"/>
    </row>
    <row r="55" s="3" customFormat="1" ht="12.75">
      <c r="M55" s="55"/>
    </row>
    <row r="56" s="3" customFormat="1" ht="12.75">
      <c r="M56" s="55"/>
    </row>
    <row r="57" s="3" customFormat="1" ht="12.75">
      <c r="M57" s="55"/>
    </row>
    <row r="58" s="3" customFormat="1" ht="12.75">
      <c r="M58" s="55"/>
    </row>
    <row r="59" s="3" customFormat="1" ht="12.75">
      <c r="M59" s="55"/>
    </row>
    <row r="60" s="3" customFormat="1" ht="12.75">
      <c r="M60" s="55"/>
    </row>
    <row r="61" s="3" customFormat="1" ht="12.75">
      <c r="M61" s="55"/>
    </row>
    <row r="62" s="3" customFormat="1" ht="12.75">
      <c r="M62" s="55"/>
    </row>
    <row r="63" s="3" customFormat="1" ht="12.75">
      <c r="M63" s="55"/>
    </row>
    <row r="64" s="3" customFormat="1" ht="12.75">
      <c r="M64" s="55"/>
    </row>
    <row r="65" s="3" customFormat="1" ht="12.75">
      <c r="M65" s="55"/>
    </row>
    <row r="66" s="3" customFormat="1" ht="12.75">
      <c r="M66" s="55"/>
    </row>
    <row r="67" s="3" customFormat="1" ht="12.75">
      <c r="M67" s="55"/>
    </row>
    <row r="68" s="3" customFormat="1" ht="12.75">
      <c r="M68" s="55"/>
    </row>
    <row r="69" s="3" customFormat="1" ht="12.75">
      <c r="M69" s="55"/>
    </row>
    <row r="70" s="3" customFormat="1" ht="12.75">
      <c r="M70" s="55"/>
    </row>
    <row r="71" s="3" customFormat="1" ht="12.75">
      <c r="M71" s="55"/>
    </row>
    <row r="72" s="3" customFormat="1" ht="12.75">
      <c r="M72" s="55"/>
    </row>
    <row r="73" s="3" customFormat="1" ht="12.75">
      <c r="M73" s="55"/>
    </row>
    <row r="74" s="3" customFormat="1" ht="12.75">
      <c r="M74" s="55"/>
    </row>
    <row r="75" s="3" customFormat="1" ht="12.75">
      <c r="M75" s="55"/>
    </row>
    <row r="76" s="3" customFormat="1" ht="12.75">
      <c r="M76" s="55"/>
    </row>
    <row r="77" s="3" customFormat="1" ht="12.75">
      <c r="M77" s="55"/>
    </row>
    <row r="78" s="3" customFormat="1" ht="12.75">
      <c r="M78" s="55"/>
    </row>
    <row r="79" s="3" customFormat="1" ht="12.75">
      <c r="M79" s="55"/>
    </row>
    <row r="80" s="3" customFormat="1" ht="12.75">
      <c r="M80" s="55"/>
    </row>
    <row r="81" s="3" customFormat="1" ht="12.75">
      <c r="M81" s="55"/>
    </row>
    <row r="82" s="3" customFormat="1" ht="12.75">
      <c r="M82" s="55"/>
    </row>
    <row r="83" s="3" customFormat="1" ht="12.75">
      <c r="M83" s="55"/>
    </row>
    <row r="84" s="3" customFormat="1" ht="12.75">
      <c r="M84" s="55"/>
    </row>
    <row r="85" s="3" customFormat="1" ht="12.75">
      <c r="M85" s="55"/>
    </row>
    <row r="86" s="3" customFormat="1" ht="12.75">
      <c r="M86" s="55"/>
    </row>
    <row r="87" s="3" customFormat="1" ht="12.75">
      <c r="M87" s="55"/>
    </row>
    <row r="88" s="3" customFormat="1" ht="12.75">
      <c r="M88" s="55"/>
    </row>
    <row r="89" s="3" customFormat="1" ht="12.75">
      <c r="M89" s="55"/>
    </row>
    <row r="90" s="3" customFormat="1" ht="12.75">
      <c r="M90" s="55"/>
    </row>
    <row r="91" s="3" customFormat="1" ht="12.75">
      <c r="M91" s="55"/>
    </row>
    <row r="92" s="3" customFormat="1" ht="12.75">
      <c r="M92" s="55"/>
    </row>
    <row r="93" s="3" customFormat="1" ht="12.75">
      <c r="M93" s="55"/>
    </row>
    <row r="94" s="3" customFormat="1" ht="12.75">
      <c r="M94" s="55"/>
    </row>
    <row r="95" s="3" customFormat="1" ht="12.75">
      <c r="M95" s="55"/>
    </row>
    <row r="96" s="3" customFormat="1" ht="12.75">
      <c r="M96" s="55"/>
    </row>
    <row r="97" s="3" customFormat="1" ht="12.75">
      <c r="M97" s="55"/>
    </row>
    <row r="98" s="3" customFormat="1" ht="12.75">
      <c r="M98" s="55"/>
    </row>
    <row r="99" s="3" customFormat="1" ht="12.75">
      <c r="M99" s="55"/>
    </row>
    <row r="100" s="3" customFormat="1" ht="12.75">
      <c r="M100" s="55"/>
    </row>
    <row r="101" s="3" customFormat="1" ht="12.75">
      <c r="M101" s="55"/>
    </row>
    <row r="102" s="3" customFormat="1" ht="12.75">
      <c r="M102" s="55"/>
    </row>
    <row r="103" s="3" customFormat="1" ht="12.75">
      <c r="M103" s="55"/>
    </row>
    <row r="104" s="3" customFormat="1" ht="12.75">
      <c r="M104" s="55"/>
    </row>
    <row r="105" s="3" customFormat="1" ht="12.75">
      <c r="M105" s="55"/>
    </row>
    <row r="106" s="3" customFormat="1" ht="12.75">
      <c r="M106" s="55"/>
    </row>
    <row r="107" s="3" customFormat="1" ht="12.75">
      <c r="M107" s="55"/>
    </row>
    <row r="108" s="3" customFormat="1" ht="12.75">
      <c r="M108" s="55"/>
    </row>
    <row r="109" s="3" customFormat="1" ht="12.75">
      <c r="M109" s="55"/>
    </row>
    <row r="110" s="3" customFormat="1" ht="12.75">
      <c r="M110" s="55"/>
    </row>
    <row r="111" s="3" customFormat="1" ht="12.75">
      <c r="M111" s="55"/>
    </row>
    <row r="112" s="3" customFormat="1" ht="12.75">
      <c r="M112" s="55"/>
    </row>
    <row r="113" s="3" customFormat="1" ht="12.75">
      <c r="M113" s="55"/>
    </row>
    <row r="114" s="3" customFormat="1" ht="12.75">
      <c r="M114" s="55"/>
    </row>
    <row r="115" s="3" customFormat="1" ht="12.75">
      <c r="M115" s="55"/>
    </row>
    <row r="116" s="3" customFormat="1" ht="12.75">
      <c r="M116" s="55"/>
    </row>
  </sheetData>
  <sheetProtection/>
  <mergeCells count="13">
    <mergeCell ref="A4:K4"/>
    <mergeCell ref="A5:K5"/>
    <mergeCell ref="C8:E8"/>
    <mergeCell ref="F48:K48"/>
    <mergeCell ref="F49:K49"/>
    <mergeCell ref="B8:B9"/>
    <mergeCell ref="F8:H8"/>
    <mergeCell ref="I8:K8"/>
    <mergeCell ref="A1:K1"/>
    <mergeCell ref="A2:K2"/>
    <mergeCell ref="A3:K3"/>
    <mergeCell ref="F47:K47"/>
    <mergeCell ref="A8:A9"/>
  </mergeCells>
  <printOptions horizontalCentered="1" verticalCentered="1"/>
  <pageMargins left="0.25" right="0.25" top="0.75" bottom="0.75" header="0.5" footer="0.5"/>
  <pageSetup horizontalDpi="600" verticalDpi="600" orientation="landscape" paperSize="9" scale="90" r:id="rId1"/>
  <rowBreaks count="1" manualBreakCount="1">
    <brk id="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AK54"/>
  <sheetViews>
    <sheetView view="pageBreakPreview" zoomScaleSheetLayoutView="100" zoomScalePageLayoutView="0" workbookViewId="0" topLeftCell="A19">
      <selection activeCell="B35" sqref="B35"/>
    </sheetView>
  </sheetViews>
  <sheetFormatPr defaultColWidth="9.140625" defaultRowHeight="12.75"/>
  <cols>
    <col min="1" max="1" width="31.8515625" style="0" customWidth="1"/>
    <col min="2" max="2" width="8.421875" style="0" customWidth="1"/>
    <col min="3" max="3" width="5.140625" style="0" customWidth="1"/>
    <col min="4" max="7" width="5.00390625" style="0" customWidth="1"/>
    <col min="8" max="8" width="5.00390625" style="3" customWidth="1"/>
    <col min="9" max="10" width="5.00390625" style="0" customWidth="1"/>
    <col min="11" max="11" width="5.00390625" style="3" customWidth="1"/>
    <col min="12" max="12" width="5.00390625" style="0" customWidth="1"/>
    <col min="13" max="13" width="5.28125" style="0" customWidth="1"/>
    <col min="14" max="14" width="5.00390625" style="3" customWidth="1"/>
    <col min="15" max="16" width="5.00390625" style="0" customWidth="1"/>
    <col min="17" max="17" width="5.00390625" style="3" customWidth="1"/>
    <col min="18" max="19" width="5.00390625" style="0" customWidth="1"/>
    <col min="20" max="20" width="5.00390625" style="3" customWidth="1"/>
    <col min="21" max="22" width="6.00390625" style="0" customWidth="1"/>
    <col min="23" max="23" width="6.00390625" style="0" bestFit="1" customWidth="1"/>
    <col min="24" max="27" width="6.00390625" style="0" customWidth="1"/>
    <col min="28" max="36" width="9.140625" style="44" customWidth="1"/>
  </cols>
  <sheetData>
    <row r="1" spans="1:36" s="7" customFormat="1" ht="1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2"/>
      <c r="Y1" s="22"/>
      <c r="Z1" s="22"/>
      <c r="AA1" s="22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7" customFormat="1" ht="15.7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23"/>
      <c r="Y2" s="23"/>
      <c r="Z2" s="23"/>
      <c r="AA2" s="23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7" customFormat="1" ht="12.75">
      <c r="A3" s="99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24"/>
      <c r="Y3" s="24"/>
      <c r="Z3" s="24"/>
      <c r="AA3" s="24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7" customFormat="1" ht="12.75">
      <c r="A4" s="99" t="s">
        <v>66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24"/>
      <c r="Y4" s="24"/>
      <c r="Z4" s="24"/>
      <c r="AA4" s="24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7" customFormat="1" ht="12.75">
      <c r="A5" s="99" t="s">
        <v>96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24"/>
      <c r="Y5" s="24"/>
      <c r="Z5" s="24"/>
      <c r="AA5" s="24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7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7" customFormat="1" ht="12.75">
      <c r="A7" s="9" t="s">
        <v>55</v>
      </c>
      <c r="B7" s="9"/>
      <c r="C7" s="9"/>
      <c r="D7" s="9"/>
      <c r="E7" s="9"/>
      <c r="F7" s="9"/>
      <c r="G7" s="9"/>
      <c r="H7" s="10"/>
      <c r="I7" s="9"/>
      <c r="J7" s="9"/>
      <c r="K7" s="10"/>
      <c r="L7" s="9"/>
      <c r="M7" s="9"/>
      <c r="N7" s="10"/>
      <c r="O7" s="9"/>
      <c r="P7" s="9"/>
      <c r="Q7" s="10"/>
      <c r="R7" s="9"/>
      <c r="S7" s="9"/>
      <c r="T7" s="10"/>
      <c r="U7" s="9"/>
      <c r="V7" s="9"/>
      <c r="W7" s="9"/>
      <c r="X7" s="9"/>
      <c r="Y7" s="9"/>
      <c r="Z7" s="9"/>
      <c r="AA7" s="9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7" customFormat="1" ht="12.75">
      <c r="A8" s="101" t="s">
        <v>0</v>
      </c>
      <c r="B8" s="106" t="s">
        <v>70</v>
      </c>
      <c r="C8" s="102" t="s">
        <v>1</v>
      </c>
      <c r="D8" s="102"/>
      <c r="E8" s="102"/>
      <c r="F8" s="102" t="s">
        <v>2</v>
      </c>
      <c r="G8" s="102"/>
      <c r="H8" s="102"/>
      <c r="I8" s="102" t="s">
        <v>3</v>
      </c>
      <c r="J8" s="102"/>
      <c r="K8" s="102"/>
      <c r="L8" s="102" t="s">
        <v>4</v>
      </c>
      <c r="M8" s="102"/>
      <c r="N8" s="102"/>
      <c r="O8" s="102" t="s">
        <v>5</v>
      </c>
      <c r="P8" s="102"/>
      <c r="Q8" s="102"/>
      <c r="R8" s="102" t="s">
        <v>6</v>
      </c>
      <c r="S8" s="102"/>
      <c r="T8" s="102"/>
      <c r="U8" s="102" t="s">
        <v>56</v>
      </c>
      <c r="V8" s="102"/>
      <c r="W8" s="102"/>
      <c r="X8" s="102" t="s">
        <v>76</v>
      </c>
      <c r="Y8" s="102"/>
      <c r="Z8" s="102"/>
      <c r="AA8" s="35"/>
      <c r="AB8" s="105" t="s">
        <v>77</v>
      </c>
      <c r="AC8" s="105"/>
      <c r="AD8" s="105"/>
      <c r="AE8" s="105"/>
      <c r="AF8" s="105"/>
      <c r="AG8" s="105"/>
      <c r="AH8" s="105"/>
      <c r="AI8" s="44"/>
      <c r="AJ8" s="44"/>
    </row>
    <row r="9" spans="1:36" s="7" customFormat="1" ht="12.75">
      <c r="A9" s="101"/>
      <c r="B9" s="106"/>
      <c r="C9" s="11" t="s">
        <v>7</v>
      </c>
      <c r="D9" s="11" t="s">
        <v>8</v>
      </c>
      <c r="E9" s="11" t="s">
        <v>9</v>
      </c>
      <c r="F9" s="11" t="s">
        <v>7</v>
      </c>
      <c r="G9" s="11" t="s">
        <v>8</v>
      </c>
      <c r="H9" s="12" t="s">
        <v>9</v>
      </c>
      <c r="I9" s="11" t="s">
        <v>7</v>
      </c>
      <c r="J9" s="11" t="s">
        <v>8</v>
      </c>
      <c r="K9" s="12" t="s">
        <v>9</v>
      </c>
      <c r="L9" s="11" t="s">
        <v>7</v>
      </c>
      <c r="M9" s="11" t="s">
        <v>8</v>
      </c>
      <c r="N9" s="12" t="s">
        <v>9</v>
      </c>
      <c r="O9" s="11" t="s">
        <v>7</v>
      </c>
      <c r="P9" s="11" t="s">
        <v>8</v>
      </c>
      <c r="Q9" s="12" t="s">
        <v>9</v>
      </c>
      <c r="R9" s="11" t="s">
        <v>7</v>
      </c>
      <c r="S9" s="11" t="s">
        <v>8</v>
      </c>
      <c r="T9" s="12" t="s">
        <v>9</v>
      </c>
      <c r="U9" s="11" t="s">
        <v>7</v>
      </c>
      <c r="V9" s="11" t="s">
        <v>8</v>
      </c>
      <c r="W9" s="11" t="s">
        <v>9</v>
      </c>
      <c r="X9" s="11" t="s">
        <v>7</v>
      </c>
      <c r="Y9" s="11" t="s">
        <v>8</v>
      </c>
      <c r="Z9" s="11" t="s">
        <v>9</v>
      </c>
      <c r="AA9" s="36"/>
      <c r="AB9" s="64">
        <v>1</v>
      </c>
      <c r="AC9" s="64">
        <v>2</v>
      </c>
      <c r="AD9" s="64">
        <v>3</v>
      </c>
      <c r="AE9" s="64">
        <v>4</v>
      </c>
      <c r="AF9" s="64">
        <v>5</v>
      </c>
      <c r="AG9" s="64">
        <v>6</v>
      </c>
      <c r="AH9" s="64" t="s">
        <v>67</v>
      </c>
      <c r="AI9" s="44"/>
      <c r="AJ9" s="44"/>
    </row>
    <row r="10" spans="1:36" s="14" customFormat="1" ht="18" customHeight="1">
      <c r="A10" s="45" t="s">
        <v>16</v>
      </c>
      <c r="B10" s="71">
        <f aca="true" t="shared" si="0" ref="B10:B39">W10/AH10</f>
        <v>38</v>
      </c>
      <c r="C10" s="17">
        <v>50</v>
      </c>
      <c r="D10" s="17">
        <v>38</v>
      </c>
      <c r="E10" s="17">
        <f aca="true" t="shared" si="1" ref="E10:E15">C10+D10</f>
        <v>88</v>
      </c>
      <c r="F10" s="17">
        <v>69</v>
      </c>
      <c r="G10" s="17">
        <v>43</v>
      </c>
      <c r="H10" s="17">
        <f aca="true" t="shared" si="2" ref="H10:H15">F10+G10</f>
        <v>112</v>
      </c>
      <c r="I10" s="17">
        <v>39</v>
      </c>
      <c r="J10" s="17">
        <v>25</v>
      </c>
      <c r="K10" s="17">
        <f aca="true" t="shared" si="3" ref="K10:K15">I10+J10</f>
        <v>64</v>
      </c>
      <c r="L10" s="17">
        <v>38</v>
      </c>
      <c r="M10" s="17">
        <v>45</v>
      </c>
      <c r="N10" s="17">
        <f aca="true" t="shared" si="4" ref="N10:N15">L10+M10</f>
        <v>83</v>
      </c>
      <c r="O10" s="17">
        <v>46</v>
      </c>
      <c r="P10" s="17">
        <v>28</v>
      </c>
      <c r="Q10" s="17">
        <f aca="true" t="shared" si="5" ref="Q10:Q15">O10+P10</f>
        <v>74</v>
      </c>
      <c r="R10" s="17">
        <v>38</v>
      </c>
      <c r="S10" s="17">
        <v>35</v>
      </c>
      <c r="T10" s="17">
        <f aca="true" t="shared" si="6" ref="T10:T15">R10+S10</f>
        <v>73</v>
      </c>
      <c r="U10" s="17">
        <f aca="true" t="shared" si="7" ref="U10:W15">C10+F10+I10+L10+O10+R10</f>
        <v>280</v>
      </c>
      <c r="V10" s="17">
        <f t="shared" si="7"/>
        <v>214</v>
      </c>
      <c r="W10" s="17">
        <f t="shared" si="7"/>
        <v>494</v>
      </c>
      <c r="X10" s="17">
        <v>1</v>
      </c>
      <c r="Y10" s="17">
        <v>1</v>
      </c>
      <c r="Z10" s="17">
        <f>X10+Y10</f>
        <v>2</v>
      </c>
      <c r="AA10" s="37"/>
      <c r="AB10" s="42">
        <v>2</v>
      </c>
      <c r="AC10" s="42">
        <v>3</v>
      </c>
      <c r="AD10" s="42">
        <v>2</v>
      </c>
      <c r="AE10" s="42">
        <v>2</v>
      </c>
      <c r="AF10" s="42">
        <v>2</v>
      </c>
      <c r="AG10" s="42">
        <v>2</v>
      </c>
      <c r="AH10" s="42">
        <f>SUM(AB10:AG10)</f>
        <v>13</v>
      </c>
      <c r="AI10" s="48"/>
      <c r="AJ10" s="48"/>
    </row>
    <row r="11" spans="1:36" s="14" customFormat="1" ht="18" customHeight="1">
      <c r="A11" s="45" t="s">
        <v>17</v>
      </c>
      <c r="B11" s="71">
        <f t="shared" si="0"/>
        <v>42.4</v>
      </c>
      <c r="C11" s="17">
        <v>64</v>
      </c>
      <c r="D11" s="17">
        <v>65</v>
      </c>
      <c r="E11" s="17">
        <f t="shared" si="1"/>
        <v>129</v>
      </c>
      <c r="F11" s="17">
        <v>66</v>
      </c>
      <c r="G11" s="17">
        <v>64</v>
      </c>
      <c r="H11" s="17">
        <f t="shared" si="2"/>
        <v>130</v>
      </c>
      <c r="I11" s="17">
        <v>59</v>
      </c>
      <c r="J11" s="17">
        <v>61</v>
      </c>
      <c r="K11" s="17">
        <f t="shared" si="3"/>
        <v>120</v>
      </c>
      <c r="L11" s="17">
        <v>44</v>
      </c>
      <c r="M11" s="17">
        <v>34</v>
      </c>
      <c r="N11" s="17">
        <f t="shared" si="4"/>
        <v>78</v>
      </c>
      <c r="O11" s="17">
        <v>55</v>
      </c>
      <c r="P11" s="17">
        <v>31</v>
      </c>
      <c r="Q11" s="17">
        <f t="shared" si="5"/>
        <v>86</v>
      </c>
      <c r="R11" s="17">
        <v>44</v>
      </c>
      <c r="S11" s="17">
        <v>49</v>
      </c>
      <c r="T11" s="17">
        <f t="shared" si="6"/>
        <v>93</v>
      </c>
      <c r="U11" s="17">
        <f t="shared" si="7"/>
        <v>332</v>
      </c>
      <c r="V11" s="17">
        <f t="shared" si="7"/>
        <v>304</v>
      </c>
      <c r="W11" s="17">
        <f t="shared" si="7"/>
        <v>636</v>
      </c>
      <c r="X11" s="17">
        <v>1</v>
      </c>
      <c r="Y11" s="17">
        <v>2</v>
      </c>
      <c r="Z11" s="17">
        <f aca="true" t="shared" si="8" ref="Z11:Z37">X11+Y11</f>
        <v>3</v>
      </c>
      <c r="AA11" s="37"/>
      <c r="AB11" s="42">
        <v>3</v>
      </c>
      <c r="AC11" s="42">
        <v>3</v>
      </c>
      <c r="AD11" s="42">
        <v>3</v>
      </c>
      <c r="AE11" s="42">
        <v>2</v>
      </c>
      <c r="AF11" s="42">
        <v>2</v>
      </c>
      <c r="AG11" s="42">
        <v>2</v>
      </c>
      <c r="AH11" s="42">
        <f aca="true" t="shared" si="9" ref="AH11:AH39">SUM(AB11:AG11)</f>
        <v>15</v>
      </c>
      <c r="AI11" s="48"/>
      <c r="AJ11" s="48"/>
    </row>
    <row r="12" spans="1:36" s="14" customFormat="1" ht="18" customHeight="1">
      <c r="A12" s="45" t="s">
        <v>18</v>
      </c>
      <c r="B12" s="71">
        <f t="shared" si="0"/>
        <v>44.976470588235294</v>
      </c>
      <c r="C12" s="17">
        <v>380</v>
      </c>
      <c r="D12" s="17">
        <v>340</v>
      </c>
      <c r="E12" s="17">
        <f t="shared" si="1"/>
        <v>720</v>
      </c>
      <c r="F12" s="17">
        <v>411</v>
      </c>
      <c r="G12" s="17">
        <v>315</v>
      </c>
      <c r="H12" s="17">
        <f t="shared" si="2"/>
        <v>726</v>
      </c>
      <c r="I12" s="17">
        <v>313</v>
      </c>
      <c r="J12" s="17">
        <v>298</v>
      </c>
      <c r="K12" s="17">
        <f t="shared" si="3"/>
        <v>611</v>
      </c>
      <c r="L12" s="17">
        <v>316</v>
      </c>
      <c r="M12" s="17">
        <v>307</v>
      </c>
      <c r="N12" s="17">
        <f t="shared" si="4"/>
        <v>623</v>
      </c>
      <c r="O12" s="17">
        <v>280</v>
      </c>
      <c r="P12" s="17">
        <v>295</v>
      </c>
      <c r="Q12" s="17">
        <f t="shared" si="5"/>
        <v>575</v>
      </c>
      <c r="R12" s="17">
        <v>277</v>
      </c>
      <c r="S12" s="17">
        <v>291</v>
      </c>
      <c r="T12" s="17">
        <f t="shared" si="6"/>
        <v>568</v>
      </c>
      <c r="U12" s="17">
        <f t="shared" si="7"/>
        <v>1977</v>
      </c>
      <c r="V12" s="17">
        <f t="shared" si="7"/>
        <v>1846</v>
      </c>
      <c r="W12" s="17">
        <f t="shared" si="7"/>
        <v>3823</v>
      </c>
      <c r="X12" s="17">
        <v>13</v>
      </c>
      <c r="Y12" s="17">
        <v>20</v>
      </c>
      <c r="Z12" s="17">
        <f t="shared" si="8"/>
        <v>33</v>
      </c>
      <c r="AA12" s="37"/>
      <c r="AB12" s="42">
        <v>18</v>
      </c>
      <c r="AC12" s="42">
        <v>17</v>
      </c>
      <c r="AD12" s="42">
        <v>13</v>
      </c>
      <c r="AE12" s="42">
        <v>13</v>
      </c>
      <c r="AF12" s="42">
        <v>12</v>
      </c>
      <c r="AG12" s="42">
        <v>12</v>
      </c>
      <c r="AH12" s="42">
        <f t="shared" si="9"/>
        <v>85</v>
      </c>
      <c r="AI12" s="48"/>
      <c r="AJ12" s="48"/>
    </row>
    <row r="13" spans="1:36" s="14" customFormat="1" ht="18" customHeight="1">
      <c r="A13" s="45" t="s">
        <v>19</v>
      </c>
      <c r="B13" s="71">
        <f t="shared" si="0"/>
        <v>43.916666666666664</v>
      </c>
      <c r="C13" s="17">
        <v>110</v>
      </c>
      <c r="D13" s="17">
        <v>92</v>
      </c>
      <c r="E13" s="17">
        <f t="shared" si="1"/>
        <v>202</v>
      </c>
      <c r="F13" s="17">
        <v>107</v>
      </c>
      <c r="G13" s="17">
        <v>85</v>
      </c>
      <c r="H13" s="17">
        <f t="shared" si="2"/>
        <v>192</v>
      </c>
      <c r="I13" s="17">
        <v>74</v>
      </c>
      <c r="J13" s="17">
        <v>80</v>
      </c>
      <c r="K13" s="17">
        <f t="shared" si="3"/>
        <v>154</v>
      </c>
      <c r="L13" s="17">
        <v>71</v>
      </c>
      <c r="M13" s="17">
        <v>88</v>
      </c>
      <c r="N13" s="17">
        <f t="shared" si="4"/>
        <v>159</v>
      </c>
      <c r="O13" s="17">
        <v>96</v>
      </c>
      <c r="P13" s="17">
        <v>86</v>
      </c>
      <c r="Q13" s="17">
        <f t="shared" si="5"/>
        <v>182</v>
      </c>
      <c r="R13" s="17">
        <v>90</v>
      </c>
      <c r="S13" s="17">
        <v>75</v>
      </c>
      <c r="T13" s="17">
        <f t="shared" si="6"/>
        <v>165</v>
      </c>
      <c r="U13" s="17">
        <f t="shared" si="7"/>
        <v>548</v>
      </c>
      <c r="V13" s="17">
        <f t="shared" si="7"/>
        <v>506</v>
      </c>
      <c r="W13" s="17">
        <f t="shared" si="7"/>
        <v>1054</v>
      </c>
      <c r="X13" s="17">
        <v>4</v>
      </c>
      <c r="Y13" s="17">
        <v>6</v>
      </c>
      <c r="Z13" s="17">
        <f t="shared" si="8"/>
        <v>10</v>
      </c>
      <c r="AA13" s="37"/>
      <c r="AB13" s="42">
        <v>5</v>
      </c>
      <c r="AC13" s="42">
        <v>4</v>
      </c>
      <c r="AD13" s="42">
        <v>4</v>
      </c>
      <c r="AE13" s="42">
        <v>4</v>
      </c>
      <c r="AF13" s="42">
        <v>4</v>
      </c>
      <c r="AG13" s="42">
        <v>3</v>
      </c>
      <c r="AH13" s="42">
        <f t="shared" si="9"/>
        <v>24</v>
      </c>
      <c r="AI13" s="48"/>
      <c r="AJ13" s="48"/>
    </row>
    <row r="14" spans="1:36" s="14" customFormat="1" ht="18" customHeight="1">
      <c r="A14" s="45" t="s">
        <v>20</v>
      </c>
      <c r="B14" s="71">
        <f t="shared" si="0"/>
        <v>45.61538461538461</v>
      </c>
      <c r="C14" s="17">
        <v>101</v>
      </c>
      <c r="D14" s="17">
        <v>106</v>
      </c>
      <c r="E14" s="17">
        <f t="shared" si="1"/>
        <v>207</v>
      </c>
      <c r="F14" s="17">
        <v>124</v>
      </c>
      <c r="G14" s="17">
        <v>88</v>
      </c>
      <c r="H14" s="17">
        <f t="shared" si="2"/>
        <v>212</v>
      </c>
      <c r="I14" s="17">
        <v>119</v>
      </c>
      <c r="J14" s="17">
        <v>108</v>
      </c>
      <c r="K14" s="17">
        <f t="shared" si="3"/>
        <v>227</v>
      </c>
      <c r="L14" s="17">
        <v>114</v>
      </c>
      <c r="M14" s="17">
        <v>88</v>
      </c>
      <c r="N14" s="17">
        <f t="shared" si="4"/>
        <v>202</v>
      </c>
      <c r="O14" s="17">
        <v>98</v>
      </c>
      <c r="P14" s="17">
        <v>94</v>
      </c>
      <c r="Q14" s="17">
        <f t="shared" si="5"/>
        <v>192</v>
      </c>
      <c r="R14" s="17">
        <v>71</v>
      </c>
      <c r="S14" s="17">
        <v>75</v>
      </c>
      <c r="T14" s="17">
        <f t="shared" si="6"/>
        <v>146</v>
      </c>
      <c r="U14" s="17">
        <f t="shared" si="7"/>
        <v>627</v>
      </c>
      <c r="V14" s="17">
        <f t="shared" si="7"/>
        <v>559</v>
      </c>
      <c r="W14" s="17">
        <f t="shared" si="7"/>
        <v>1186</v>
      </c>
      <c r="X14" s="17">
        <v>6</v>
      </c>
      <c r="Y14" s="17">
        <v>1</v>
      </c>
      <c r="Z14" s="17">
        <f t="shared" si="8"/>
        <v>7</v>
      </c>
      <c r="AA14" s="37"/>
      <c r="AB14" s="42">
        <v>5</v>
      </c>
      <c r="AC14" s="42">
        <v>5</v>
      </c>
      <c r="AD14" s="42">
        <v>5</v>
      </c>
      <c r="AE14" s="42">
        <v>4</v>
      </c>
      <c r="AF14" s="42">
        <v>4</v>
      </c>
      <c r="AG14" s="42">
        <v>3</v>
      </c>
      <c r="AH14" s="42">
        <f t="shared" si="9"/>
        <v>26</v>
      </c>
      <c r="AI14" s="48"/>
      <c r="AJ14" s="48"/>
    </row>
    <row r="15" spans="1:36" s="14" customFormat="1" ht="18" customHeight="1">
      <c r="A15" s="45" t="s">
        <v>21</v>
      </c>
      <c r="B15" s="71">
        <f t="shared" si="0"/>
        <v>40.270270270270274</v>
      </c>
      <c r="C15" s="17">
        <v>131</v>
      </c>
      <c r="D15" s="17">
        <v>134</v>
      </c>
      <c r="E15" s="17">
        <f t="shared" si="1"/>
        <v>265</v>
      </c>
      <c r="F15" s="17">
        <v>126</v>
      </c>
      <c r="G15" s="17">
        <v>121</v>
      </c>
      <c r="H15" s="17">
        <f t="shared" si="2"/>
        <v>247</v>
      </c>
      <c r="I15" s="17">
        <v>122</v>
      </c>
      <c r="J15" s="17">
        <v>136</v>
      </c>
      <c r="K15" s="17">
        <f t="shared" si="3"/>
        <v>258</v>
      </c>
      <c r="L15" s="17">
        <v>121</v>
      </c>
      <c r="M15" s="17">
        <v>123</v>
      </c>
      <c r="N15" s="17">
        <f t="shared" si="4"/>
        <v>244</v>
      </c>
      <c r="O15" s="17">
        <v>128</v>
      </c>
      <c r="P15" s="17">
        <v>112</v>
      </c>
      <c r="Q15" s="17">
        <f t="shared" si="5"/>
        <v>240</v>
      </c>
      <c r="R15" s="17">
        <v>116</v>
      </c>
      <c r="S15" s="17">
        <v>120</v>
      </c>
      <c r="T15" s="17">
        <f t="shared" si="6"/>
        <v>236</v>
      </c>
      <c r="U15" s="17">
        <f t="shared" si="7"/>
        <v>744</v>
      </c>
      <c r="V15" s="17">
        <f t="shared" si="7"/>
        <v>746</v>
      </c>
      <c r="W15" s="17">
        <f t="shared" si="7"/>
        <v>1490</v>
      </c>
      <c r="X15" s="17">
        <v>10</v>
      </c>
      <c r="Y15" s="17">
        <v>10</v>
      </c>
      <c r="Z15" s="17">
        <f t="shared" si="8"/>
        <v>20</v>
      </c>
      <c r="AA15" s="37"/>
      <c r="AB15" s="42">
        <v>7</v>
      </c>
      <c r="AC15" s="42">
        <v>6</v>
      </c>
      <c r="AD15" s="42">
        <v>6</v>
      </c>
      <c r="AE15" s="42">
        <v>6</v>
      </c>
      <c r="AF15" s="42">
        <v>6</v>
      </c>
      <c r="AG15" s="42">
        <v>6</v>
      </c>
      <c r="AH15" s="42">
        <f t="shared" si="9"/>
        <v>37</v>
      </c>
      <c r="AI15" s="48"/>
      <c r="AJ15" s="48"/>
    </row>
    <row r="16" spans="1:36" s="14" customFormat="1" ht="18" customHeight="1">
      <c r="A16" s="45" t="s">
        <v>22</v>
      </c>
      <c r="B16" s="71">
        <f t="shared" si="0"/>
        <v>42.97752808988764</v>
      </c>
      <c r="C16" s="17">
        <v>350</v>
      </c>
      <c r="D16" s="17">
        <v>330</v>
      </c>
      <c r="E16" s="17">
        <f aca="true" t="shared" si="10" ref="E16:E21">C16+D16</f>
        <v>680</v>
      </c>
      <c r="F16" s="17">
        <v>368</v>
      </c>
      <c r="G16" s="17">
        <v>325</v>
      </c>
      <c r="H16" s="17">
        <f aca="true" t="shared" si="11" ref="H16:H21">F16+G16</f>
        <v>693</v>
      </c>
      <c r="I16" s="17">
        <v>352</v>
      </c>
      <c r="J16" s="17">
        <v>295</v>
      </c>
      <c r="K16" s="17">
        <f aca="true" t="shared" si="12" ref="K16:K21">I16+J16</f>
        <v>647</v>
      </c>
      <c r="L16" s="17">
        <v>279</v>
      </c>
      <c r="M16" s="17">
        <v>301</v>
      </c>
      <c r="N16" s="17">
        <f aca="true" t="shared" si="13" ref="N16:N21">L16+M16</f>
        <v>580</v>
      </c>
      <c r="O16" s="17">
        <v>311</v>
      </c>
      <c r="P16" s="17">
        <v>314</v>
      </c>
      <c r="Q16" s="17">
        <f aca="true" t="shared" si="14" ref="Q16:Q21">O16+P16</f>
        <v>625</v>
      </c>
      <c r="R16" s="17">
        <v>335</v>
      </c>
      <c r="S16" s="17">
        <v>265</v>
      </c>
      <c r="T16" s="17">
        <f aca="true" t="shared" si="15" ref="T16:T21">R16+S16</f>
        <v>600</v>
      </c>
      <c r="U16" s="17">
        <f aca="true" t="shared" si="16" ref="U16:W21">C16+F16+I16+L16+O16+R16</f>
        <v>1995</v>
      </c>
      <c r="V16" s="17">
        <f t="shared" si="16"/>
        <v>1830</v>
      </c>
      <c r="W16" s="17">
        <f t="shared" si="16"/>
        <v>3825</v>
      </c>
      <c r="X16" s="17">
        <v>6</v>
      </c>
      <c r="Y16" s="17">
        <v>8</v>
      </c>
      <c r="Z16" s="17">
        <f t="shared" si="8"/>
        <v>14</v>
      </c>
      <c r="AA16" s="37"/>
      <c r="AB16" s="42">
        <v>17</v>
      </c>
      <c r="AC16" s="42">
        <v>16</v>
      </c>
      <c r="AD16" s="42">
        <v>14</v>
      </c>
      <c r="AE16" s="42">
        <v>14</v>
      </c>
      <c r="AF16" s="42">
        <v>14</v>
      </c>
      <c r="AG16" s="42">
        <v>14</v>
      </c>
      <c r="AH16" s="42">
        <f t="shared" si="9"/>
        <v>89</v>
      </c>
      <c r="AI16" s="48"/>
      <c r="AJ16" s="48"/>
    </row>
    <row r="17" spans="1:36" s="14" customFormat="1" ht="18" customHeight="1">
      <c r="A17" s="45" t="s">
        <v>23</v>
      </c>
      <c r="B17" s="71">
        <f t="shared" si="0"/>
        <v>43.75</v>
      </c>
      <c r="C17" s="17">
        <v>125</v>
      </c>
      <c r="D17" s="17">
        <v>123</v>
      </c>
      <c r="E17" s="17">
        <f t="shared" si="10"/>
        <v>248</v>
      </c>
      <c r="F17" s="17">
        <v>144</v>
      </c>
      <c r="G17" s="17">
        <v>109</v>
      </c>
      <c r="H17" s="17">
        <f t="shared" si="11"/>
        <v>253</v>
      </c>
      <c r="I17" s="17">
        <v>117</v>
      </c>
      <c r="J17" s="17">
        <v>102</v>
      </c>
      <c r="K17" s="17">
        <f t="shared" si="12"/>
        <v>219</v>
      </c>
      <c r="L17" s="17">
        <v>86</v>
      </c>
      <c r="M17" s="17">
        <v>87</v>
      </c>
      <c r="N17" s="17">
        <f t="shared" si="13"/>
        <v>173</v>
      </c>
      <c r="O17" s="17">
        <v>77</v>
      </c>
      <c r="P17" s="17">
        <v>93</v>
      </c>
      <c r="Q17" s="17">
        <f t="shared" si="14"/>
        <v>170</v>
      </c>
      <c r="R17" s="17">
        <v>79</v>
      </c>
      <c r="S17" s="17">
        <v>83</v>
      </c>
      <c r="T17" s="17">
        <f t="shared" si="15"/>
        <v>162</v>
      </c>
      <c r="U17" s="17">
        <f t="shared" si="16"/>
        <v>628</v>
      </c>
      <c r="V17" s="17">
        <f t="shared" si="16"/>
        <v>597</v>
      </c>
      <c r="W17" s="17">
        <f t="shared" si="16"/>
        <v>1225</v>
      </c>
      <c r="X17" s="17">
        <v>0</v>
      </c>
      <c r="Y17" s="17">
        <v>0</v>
      </c>
      <c r="Z17" s="17">
        <f t="shared" si="8"/>
        <v>0</v>
      </c>
      <c r="AA17" s="37"/>
      <c r="AB17" s="42">
        <v>6</v>
      </c>
      <c r="AC17" s="42">
        <v>5</v>
      </c>
      <c r="AD17" s="42">
        <v>5</v>
      </c>
      <c r="AE17" s="42">
        <v>4</v>
      </c>
      <c r="AF17" s="42">
        <v>4</v>
      </c>
      <c r="AG17" s="42">
        <v>4</v>
      </c>
      <c r="AH17" s="42">
        <f t="shared" si="9"/>
        <v>28</v>
      </c>
      <c r="AI17" s="48"/>
      <c r="AJ17" s="48"/>
    </row>
    <row r="18" spans="1:36" s="14" customFormat="1" ht="18" customHeight="1">
      <c r="A18" s="45" t="s">
        <v>24</v>
      </c>
      <c r="B18" s="71">
        <f t="shared" si="0"/>
        <v>48.888888888888886</v>
      </c>
      <c r="C18" s="17">
        <v>480</v>
      </c>
      <c r="D18" s="17">
        <v>436</v>
      </c>
      <c r="E18" s="17">
        <f t="shared" si="10"/>
        <v>916</v>
      </c>
      <c r="F18" s="17">
        <v>418</v>
      </c>
      <c r="G18" s="17">
        <v>393</v>
      </c>
      <c r="H18" s="17">
        <f t="shared" si="11"/>
        <v>811</v>
      </c>
      <c r="I18" s="17">
        <v>366</v>
      </c>
      <c r="J18" s="17">
        <v>402</v>
      </c>
      <c r="K18" s="17">
        <f t="shared" si="12"/>
        <v>768</v>
      </c>
      <c r="L18" s="17">
        <v>335</v>
      </c>
      <c r="M18" s="17">
        <v>340</v>
      </c>
      <c r="N18" s="17">
        <f t="shared" si="13"/>
        <v>675</v>
      </c>
      <c r="O18" s="17">
        <v>305</v>
      </c>
      <c r="P18" s="17">
        <v>340</v>
      </c>
      <c r="Q18" s="17">
        <f t="shared" si="14"/>
        <v>645</v>
      </c>
      <c r="R18" s="17">
        <v>306</v>
      </c>
      <c r="S18" s="17">
        <v>279</v>
      </c>
      <c r="T18" s="17">
        <f t="shared" si="15"/>
        <v>585</v>
      </c>
      <c r="U18" s="17">
        <f t="shared" si="16"/>
        <v>2210</v>
      </c>
      <c r="V18" s="17">
        <f t="shared" si="16"/>
        <v>2190</v>
      </c>
      <c r="W18" s="17">
        <f t="shared" si="16"/>
        <v>4400</v>
      </c>
      <c r="X18" s="17">
        <v>0</v>
      </c>
      <c r="Y18" s="17">
        <v>0</v>
      </c>
      <c r="Z18" s="17">
        <f t="shared" si="8"/>
        <v>0</v>
      </c>
      <c r="AA18" s="37"/>
      <c r="AB18" s="42">
        <v>22</v>
      </c>
      <c r="AC18" s="42">
        <v>16</v>
      </c>
      <c r="AD18" s="42">
        <v>15</v>
      </c>
      <c r="AE18" s="42">
        <v>13</v>
      </c>
      <c r="AF18" s="42">
        <v>12</v>
      </c>
      <c r="AG18" s="42">
        <v>12</v>
      </c>
      <c r="AH18" s="42">
        <f t="shared" si="9"/>
        <v>90</v>
      </c>
      <c r="AI18" s="48"/>
      <c r="AJ18" s="48"/>
    </row>
    <row r="19" spans="1:36" s="14" customFormat="1" ht="18" customHeight="1">
      <c r="A19" s="45" t="s">
        <v>25</v>
      </c>
      <c r="B19" s="71">
        <f t="shared" si="0"/>
        <v>47.81818181818182</v>
      </c>
      <c r="C19" s="17">
        <v>146</v>
      </c>
      <c r="D19" s="17">
        <v>151</v>
      </c>
      <c r="E19" s="17">
        <f t="shared" si="10"/>
        <v>297</v>
      </c>
      <c r="F19" s="17">
        <v>147</v>
      </c>
      <c r="G19" s="17">
        <v>169</v>
      </c>
      <c r="H19" s="17">
        <f t="shared" si="11"/>
        <v>316</v>
      </c>
      <c r="I19" s="17">
        <v>138</v>
      </c>
      <c r="J19" s="17">
        <v>142</v>
      </c>
      <c r="K19" s="17">
        <f>I19+J19</f>
        <v>280</v>
      </c>
      <c r="L19" s="17">
        <v>97</v>
      </c>
      <c r="M19" s="17">
        <v>108</v>
      </c>
      <c r="N19" s="17">
        <f t="shared" si="13"/>
        <v>205</v>
      </c>
      <c r="O19" s="17">
        <v>111</v>
      </c>
      <c r="P19" s="17">
        <v>131</v>
      </c>
      <c r="Q19" s="17">
        <f t="shared" si="14"/>
        <v>242</v>
      </c>
      <c r="R19" s="17">
        <v>115</v>
      </c>
      <c r="S19" s="17">
        <v>123</v>
      </c>
      <c r="T19" s="17">
        <f t="shared" si="15"/>
        <v>238</v>
      </c>
      <c r="U19" s="17">
        <f t="shared" si="16"/>
        <v>754</v>
      </c>
      <c r="V19" s="17">
        <f t="shared" si="16"/>
        <v>824</v>
      </c>
      <c r="W19" s="17">
        <f t="shared" si="16"/>
        <v>1578</v>
      </c>
      <c r="X19" s="17">
        <v>3</v>
      </c>
      <c r="Y19" s="17">
        <v>8</v>
      </c>
      <c r="Z19" s="17">
        <f t="shared" si="8"/>
        <v>11</v>
      </c>
      <c r="AA19" s="37"/>
      <c r="AB19" s="42">
        <v>8</v>
      </c>
      <c r="AC19" s="42">
        <v>6</v>
      </c>
      <c r="AD19" s="42">
        <v>5</v>
      </c>
      <c r="AE19" s="42">
        <v>4</v>
      </c>
      <c r="AF19" s="42">
        <v>5</v>
      </c>
      <c r="AG19" s="42">
        <v>5</v>
      </c>
      <c r="AH19" s="42">
        <f t="shared" si="9"/>
        <v>33</v>
      </c>
      <c r="AI19" s="48"/>
      <c r="AJ19" s="48"/>
    </row>
    <row r="20" spans="1:36" s="14" customFormat="1" ht="18" customHeight="1">
      <c r="A20" s="45" t="s">
        <v>26</v>
      </c>
      <c r="B20" s="71">
        <f t="shared" si="0"/>
        <v>44.607142857142854</v>
      </c>
      <c r="C20" s="17">
        <v>118</v>
      </c>
      <c r="D20" s="17">
        <v>100</v>
      </c>
      <c r="E20" s="17">
        <f t="shared" si="10"/>
        <v>218</v>
      </c>
      <c r="F20" s="17">
        <v>131</v>
      </c>
      <c r="G20" s="17">
        <v>122</v>
      </c>
      <c r="H20" s="17">
        <f t="shared" si="11"/>
        <v>253</v>
      </c>
      <c r="I20" s="17">
        <v>133</v>
      </c>
      <c r="J20" s="17">
        <v>103</v>
      </c>
      <c r="K20" s="17">
        <f t="shared" si="12"/>
        <v>236</v>
      </c>
      <c r="L20" s="17">
        <v>95</v>
      </c>
      <c r="M20" s="17">
        <v>80</v>
      </c>
      <c r="N20" s="17">
        <f t="shared" si="13"/>
        <v>175</v>
      </c>
      <c r="O20" s="17">
        <v>81</v>
      </c>
      <c r="P20" s="17">
        <v>89</v>
      </c>
      <c r="Q20" s="17">
        <f t="shared" si="14"/>
        <v>170</v>
      </c>
      <c r="R20" s="17">
        <v>91</v>
      </c>
      <c r="S20" s="17">
        <v>106</v>
      </c>
      <c r="T20" s="17">
        <f t="shared" si="15"/>
        <v>197</v>
      </c>
      <c r="U20" s="17">
        <f t="shared" si="16"/>
        <v>649</v>
      </c>
      <c r="V20" s="17">
        <f t="shared" si="16"/>
        <v>600</v>
      </c>
      <c r="W20" s="17">
        <f t="shared" si="16"/>
        <v>1249</v>
      </c>
      <c r="X20" s="17">
        <v>19</v>
      </c>
      <c r="Y20" s="17">
        <v>13</v>
      </c>
      <c r="Z20" s="17">
        <f t="shared" si="8"/>
        <v>32</v>
      </c>
      <c r="AA20" s="37"/>
      <c r="AB20" s="42">
        <v>5</v>
      </c>
      <c r="AC20" s="42">
        <v>6</v>
      </c>
      <c r="AD20" s="42">
        <v>5</v>
      </c>
      <c r="AE20" s="42">
        <v>4</v>
      </c>
      <c r="AF20" s="42">
        <v>4</v>
      </c>
      <c r="AG20" s="42">
        <v>4</v>
      </c>
      <c r="AH20" s="42">
        <f t="shared" si="9"/>
        <v>28</v>
      </c>
      <c r="AI20" s="48"/>
      <c r="AJ20" s="48"/>
    </row>
    <row r="21" spans="1:36" s="14" customFormat="1" ht="18" customHeight="1">
      <c r="A21" s="45" t="s">
        <v>27</v>
      </c>
      <c r="B21" s="71">
        <f t="shared" si="0"/>
        <v>45.114285714285714</v>
      </c>
      <c r="C21" s="17">
        <v>324</v>
      </c>
      <c r="D21" s="17">
        <v>250</v>
      </c>
      <c r="E21" s="17">
        <f t="shared" si="10"/>
        <v>574</v>
      </c>
      <c r="F21" s="17">
        <v>298</v>
      </c>
      <c r="G21" s="17">
        <v>235</v>
      </c>
      <c r="H21" s="17">
        <f t="shared" si="11"/>
        <v>533</v>
      </c>
      <c r="I21" s="17">
        <v>297</v>
      </c>
      <c r="J21" s="17">
        <v>243</v>
      </c>
      <c r="K21" s="17">
        <f t="shared" si="12"/>
        <v>540</v>
      </c>
      <c r="L21" s="17">
        <v>273</v>
      </c>
      <c r="M21" s="17">
        <v>217</v>
      </c>
      <c r="N21" s="17">
        <f t="shared" si="13"/>
        <v>490</v>
      </c>
      <c r="O21" s="17">
        <v>301</v>
      </c>
      <c r="P21" s="17">
        <v>242</v>
      </c>
      <c r="Q21" s="17">
        <f t="shared" si="14"/>
        <v>543</v>
      </c>
      <c r="R21" s="17">
        <v>266</v>
      </c>
      <c r="S21" s="17">
        <v>212</v>
      </c>
      <c r="T21" s="17">
        <f t="shared" si="15"/>
        <v>478</v>
      </c>
      <c r="U21" s="17">
        <f t="shared" si="16"/>
        <v>1759</v>
      </c>
      <c r="V21" s="17">
        <f t="shared" si="16"/>
        <v>1399</v>
      </c>
      <c r="W21" s="17">
        <f t="shared" si="16"/>
        <v>3158</v>
      </c>
      <c r="X21" s="17">
        <v>10</v>
      </c>
      <c r="Y21" s="17">
        <v>9</v>
      </c>
      <c r="Z21" s="17">
        <f t="shared" si="8"/>
        <v>19</v>
      </c>
      <c r="AA21" s="37"/>
      <c r="AB21" s="42">
        <v>14</v>
      </c>
      <c r="AC21" s="42">
        <v>12</v>
      </c>
      <c r="AD21" s="42">
        <v>12</v>
      </c>
      <c r="AE21" s="42">
        <v>10</v>
      </c>
      <c r="AF21" s="42">
        <v>12</v>
      </c>
      <c r="AG21" s="42">
        <v>10</v>
      </c>
      <c r="AH21" s="42">
        <f t="shared" si="9"/>
        <v>70</v>
      </c>
      <c r="AI21" s="48"/>
      <c r="AJ21" s="48"/>
    </row>
    <row r="22" spans="1:36" s="14" customFormat="1" ht="18" customHeight="1">
      <c r="A22" s="45" t="s">
        <v>28</v>
      </c>
      <c r="B22" s="71">
        <f t="shared" si="0"/>
        <v>43.03333333333333</v>
      </c>
      <c r="C22" s="17">
        <v>106</v>
      </c>
      <c r="D22" s="17">
        <v>102</v>
      </c>
      <c r="E22" s="17">
        <f aca="true" t="shared" si="17" ref="E22:E28">C22+D22</f>
        <v>208</v>
      </c>
      <c r="F22" s="17">
        <v>142</v>
      </c>
      <c r="G22" s="17">
        <v>104</v>
      </c>
      <c r="H22" s="17">
        <f aca="true" t="shared" si="18" ref="H22:H28">F22+G22</f>
        <v>246</v>
      </c>
      <c r="I22" s="17">
        <v>130</v>
      </c>
      <c r="J22" s="17">
        <v>107</v>
      </c>
      <c r="K22" s="17">
        <f aca="true" t="shared" si="19" ref="K22:K28">I22+J22</f>
        <v>237</v>
      </c>
      <c r="L22" s="17">
        <v>120</v>
      </c>
      <c r="M22" s="17">
        <v>90</v>
      </c>
      <c r="N22" s="17">
        <f aca="true" t="shared" si="20" ref="N22:N28">L22+M22</f>
        <v>210</v>
      </c>
      <c r="O22" s="17">
        <v>106</v>
      </c>
      <c r="P22" s="17">
        <v>106</v>
      </c>
      <c r="Q22" s="17">
        <f aca="true" t="shared" si="21" ref="Q22:Q28">O22+P22</f>
        <v>212</v>
      </c>
      <c r="R22" s="17">
        <v>88</v>
      </c>
      <c r="S22" s="17">
        <v>90</v>
      </c>
      <c r="T22" s="17">
        <f aca="true" t="shared" si="22" ref="T22:T28">R22+S22</f>
        <v>178</v>
      </c>
      <c r="U22" s="17">
        <f aca="true" t="shared" si="23" ref="U22:W28">C22+F22+I22+L22+O22+R22</f>
        <v>692</v>
      </c>
      <c r="V22" s="17">
        <f t="shared" si="23"/>
        <v>599</v>
      </c>
      <c r="W22" s="17">
        <f t="shared" si="23"/>
        <v>1291</v>
      </c>
      <c r="X22" s="17">
        <v>1</v>
      </c>
      <c r="Y22" s="17">
        <v>2</v>
      </c>
      <c r="Z22" s="17">
        <f t="shared" si="8"/>
        <v>3</v>
      </c>
      <c r="AA22" s="37"/>
      <c r="AB22" s="42">
        <v>5</v>
      </c>
      <c r="AC22" s="42">
        <v>6</v>
      </c>
      <c r="AD22" s="42">
        <v>5</v>
      </c>
      <c r="AE22" s="42">
        <v>5</v>
      </c>
      <c r="AF22" s="42">
        <v>5</v>
      </c>
      <c r="AG22" s="42">
        <v>4</v>
      </c>
      <c r="AH22" s="42">
        <f t="shared" si="9"/>
        <v>30</v>
      </c>
      <c r="AI22" s="48"/>
      <c r="AJ22" s="48"/>
    </row>
    <row r="23" spans="1:36" s="14" customFormat="1" ht="18" customHeight="1">
      <c r="A23" s="45" t="s">
        <v>29</v>
      </c>
      <c r="B23" s="71">
        <f t="shared" si="0"/>
        <v>41.833333333333336</v>
      </c>
      <c r="C23" s="17">
        <v>22</v>
      </c>
      <c r="D23" s="17">
        <v>18</v>
      </c>
      <c r="E23" s="17">
        <f t="shared" si="17"/>
        <v>40</v>
      </c>
      <c r="F23" s="17">
        <v>20</v>
      </c>
      <c r="G23" s="17">
        <v>23</v>
      </c>
      <c r="H23" s="17">
        <f t="shared" si="18"/>
        <v>43</v>
      </c>
      <c r="I23" s="17">
        <v>21</v>
      </c>
      <c r="J23" s="17">
        <v>19</v>
      </c>
      <c r="K23" s="17">
        <f t="shared" si="19"/>
        <v>40</v>
      </c>
      <c r="L23" s="17">
        <v>20</v>
      </c>
      <c r="M23" s="17">
        <v>16</v>
      </c>
      <c r="N23" s="17">
        <f t="shared" si="20"/>
        <v>36</v>
      </c>
      <c r="O23" s="17">
        <v>21</v>
      </c>
      <c r="P23" s="17">
        <v>25</v>
      </c>
      <c r="Q23" s="17">
        <f t="shared" si="21"/>
        <v>46</v>
      </c>
      <c r="R23" s="17">
        <v>28</v>
      </c>
      <c r="S23" s="17">
        <v>18</v>
      </c>
      <c r="T23" s="17">
        <f t="shared" si="22"/>
        <v>46</v>
      </c>
      <c r="U23" s="17">
        <f t="shared" si="23"/>
        <v>132</v>
      </c>
      <c r="V23" s="17">
        <f t="shared" si="23"/>
        <v>119</v>
      </c>
      <c r="W23" s="17">
        <f t="shared" si="23"/>
        <v>251</v>
      </c>
      <c r="X23" s="17">
        <v>0</v>
      </c>
      <c r="Y23" s="17">
        <v>2</v>
      </c>
      <c r="Z23" s="17">
        <f t="shared" si="8"/>
        <v>2</v>
      </c>
      <c r="AA23" s="37"/>
      <c r="AB23" s="42">
        <v>1</v>
      </c>
      <c r="AC23" s="42">
        <v>1</v>
      </c>
      <c r="AD23" s="42">
        <v>1</v>
      </c>
      <c r="AE23" s="42">
        <v>1</v>
      </c>
      <c r="AF23" s="42">
        <v>1</v>
      </c>
      <c r="AG23" s="42">
        <v>1</v>
      </c>
      <c r="AH23" s="42">
        <f t="shared" si="9"/>
        <v>6</v>
      </c>
      <c r="AI23" s="48"/>
      <c r="AJ23" s="48"/>
    </row>
    <row r="24" spans="1:36" s="14" customFormat="1" ht="18" customHeight="1">
      <c r="A24" s="45" t="s">
        <v>30</v>
      </c>
      <c r="B24" s="71">
        <f t="shared" si="0"/>
        <v>43.38461538461539</v>
      </c>
      <c r="C24" s="17">
        <v>119</v>
      </c>
      <c r="D24" s="17">
        <v>111</v>
      </c>
      <c r="E24" s="17">
        <f t="shared" si="17"/>
        <v>230</v>
      </c>
      <c r="F24" s="17">
        <v>122</v>
      </c>
      <c r="G24" s="17">
        <v>102</v>
      </c>
      <c r="H24" s="17">
        <f t="shared" si="18"/>
        <v>224</v>
      </c>
      <c r="I24" s="17">
        <v>95</v>
      </c>
      <c r="J24" s="17">
        <v>71</v>
      </c>
      <c r="K24" s="17">
        <f t="shared" si="19"/>
        <v>166</v>
      </c>
      <c r="L24" s="17">
        <v>91</v>
      </c>
      <c r="M24" s="17">
        <v>98</v>
      </c>
      <c r="N24" s="17">
        <f t="shared" si="20"/>
        <v>189</v>
      </c>
      <c r="O24" s="17">
        <v>87</v>
      </c>
      <c r="P24" s="17">
        <v>72</v>
      </c>
      <c r="Q24" s="17">
        <f t="shared" si="21"/>
        <v>159</v>
      </c>
      <c r="R24" s="17">
        <v>78</v>
      </c>
      <c r="S24" s="17">
        <v>82</v>
      </c>
      <c r="T24" s="17">
        <f t="shared" si="22"/>
        <v>160</v>
      </c>
      <c r="U24" s="17">
        <f t="shared" si="23"/>
        <v>592</v>
      </c>
      <c r="V24" s="17">
        <f t="shared" si="23"/>
        <v>536</v>
      </c>
      <c r="W24" s="17">
        <f t="shared" si="23"/>
        <v>1128</v>
      </c>
      <c r="X24" s="17">
        <v>6</v>
      </c>
      <c r="Y24" s="17">
        <v>4</v>
      </c>
      <c r="Z24" s="17">
        <f t="shared" si="8"/>
        <v>10</v>
      </c>
      <c r="AA24" s="37"/>
      <c r="AB24" s="42">
        <v>5</v>
      </c>
      <c r="AC24" s="42">
        <v>5</v>
      </c>
      <c r="AD24" s="42">
        <v>4</v>
      </c>
      <c r="AE24" s="42">
        <v>4</v>
      </c>
      <c r="AF24" s="42">
        <v>4</v>
      </c>
      <c r="AG24" s="42">
        <v>4</v>
      </c>
      <c r="AH24" s="42">
        <f t="shared" si="9"/>
        <v>26</v>
      </c>
      <c r="AI24" s="48"/>
      <c r="AJ24" s="48"/>
    </row>
    <row r="25" spans="1:36" s="14" customFormat="1" ht="18" customHeight="1">
      <c r="A25" s="45" t="s">
        <v>31</v>
      </c>
      <c r="B25" s="71">
        <f t="shared" si="0"/>
        <v>45.86666666666667</v>
      </c>
      <c r="C25" s="17">
        <v>72</v>
      </c>
      <c r="D25" s="17">
        <v>56</v>
      </c>
      <c r="E25" s="17">
        <f t="shared" si="17"/>
        <v>128</v>
      </c>
      <c r="F25" s="17">
        <v>75</v>
      </c>
      <c r="G25" s="17">
        <v>59</v>
      </c>
      <c r="H25" s="17">
        <f t="shared" si="18"/>
        <v>134</v>
      </c>
      <c r="I25" s="17">
        <v>60</v>
      </c>
      <c r="J25" s="17">
        <v>56</v>
      </c>
      <c r="K25" s="17">
        <f t="shared" si="19"/>
        <v>116</v>
      </c>
      <c r="L25" s="17">
        <v>60</v>
      </c>
      <c r="M25" s="17">
        <v>49</v>
      </c>
      <c r="N25" s="17">
        <f t="shared" si="20"/>
        <v>109</v>
      </c>
      <c r="O25" s="17">
        <v>59</v>
      </c>
      <c r="P25" s="17">
        <v>43</v>
      </c>
      <c r="Q25" s="17">
        <f t="shared" si="21"/>
        <v>102</v>
      </c>
      <c r="R25" s="17">
        <v>51</v>
      </c>
      <c r="S25" s="17">
        <v>48</v>
      </c>
      <c r="T25" s="17">
        <f t="shared" si="22"/>
        <v>99</v>
      </c>
      <c r="U25" s="17">
        <f t="shared" si="23"/>
        <v>377</v>
      </c>
      <c r="V25" s="17">
        <f t="shared" si="23"/>
        <v>311</v>
      </c>
      <c r="W25" s="17">
        <f t="shared" si="23"/>
        <v>688</v>
      </c>
      <c r="X25" s="17">
        <v>1</v>
      </c>
      <c r="Y25" s="17">
        <v>3</v>
      </c>
      <c r="Z25" s="17">
        <f t="shared" si="8"/>
        <v>4</v>
      </c>
      <c r="AA25" s="37"/>
      <c r="AB25" s="42">
        <v>3</v>
      </c>
      <c r="AC25" s="42">
        <v>3</v>
      </c>
      <c r="AD25" s="42">
        <v>3</v>
      </c>
      <c r="AE25" s="42">
        <v>2</v>
      </c>
      <c r="AF25" s="42">
        <v>2</v>
      </c>
      <c r="AG25" s="42">
        <v>2</v>
      </c>
      <c r="AH25" s="42">
        <f t="shared" si="9"/>
        <v>15</v>
      </c>
      <c r="AI25" s="48"/>
      <c r="AJ25" s="48"/>
    </row>
    <row r="26" spans="1:36" s="14" customFormat="1" ht="18" customHeight="1">
      <c r="A26" s="45" t="s">
        <v>32</v>
      </c>
      <c r="B26" s="71">
        <f t="shared" si="0"/>
        <v>36.61538461538461</v>
      </c>
      <c r="C26" s="17">
        <v>62</v>
      </c>
      <c r="D26" s="17">
        <v>49</v>
      </c>
      <c r="E26" s="17">
        <f t="shared" si="17"/>
        <v>111</v>
      </c>
      <c r="F26" s="17">
        <v>48</v>
      </c>
      <c r="G26" s="17">
        <v>38</v>
      </c>
      <c r="H26" s="17">
        <f t="shared" si="18"/>
        <v>86</v>
      </c>
      <c r="I26" s="17">
        <v>29</v>
      </c>
      <c r="J26" s="17">
        <v>37</v>
      </c>
      <c r="K26" s="17">
        <f t="shared" si="19"/>
        <v>66</v>
      </c>
      <c r="L26" s="17">
        <v>38</v>
      </c>
      <c r="M26" s="17">
        <v>29</v>
      </c>
      <c r="N26" s="17">
        <f t="shared" si="20"/>
        <v>67</v>
      </c>
      <c r="O26" s="17">
        <v>39</v>
      </c>
      <c r="P26" s="17">
        <v>36</v>
      </c>
      <c r="Q26" s="17">
        <f t="shared" si="21"/>
        <v>75</v>
      </c>
      <c r="R26" s="17">
        <v>33</v>
      </c>
      <c r="S26" s="17">
        <v>38</v>
      </c>
      <c r="T26" s="17">
        <f t="shared" si="22"/>
        <v>71</v>
      </c>
      <c r="U26" s="17">
        <f t="shared" si="23"/>
        <v>249</v>
      </c>
      <c r="V26" s="17">
        <f t="shared" si="23"/>
        <v>227</v>
      </c>
      <c r="W26" s="17">
        <f t="shared" si="23"/>
        <v>476</v>
      </c>
      <c r="X26" s="17">
        <v>0</v>
      </c>
      <c r="Y26" s="17">
        <v>1</v>
      </c>
      <c r="Z26" s="17">
        <f t="shared" si="8"/>
        <v>1</v>
      </c>
      <c r="AA26" s="37"/>
      <c r="AB26" s="42">
        <v>3</v>
      </c>
      <c r="AC26" s="42">
        <v>2</v>
      </c>
      <c r="AD26" s="42">
        <v>2</v>
      </c>
      <c r="AE26" s="42">
        <v>2</v>
      </c>
      <c r="AF26" s="42">
        <v>2</v>
      </c>
      <c r="AG26" s="42">
        <v>2</v>
      </c>
      <c r="AH26" s="42">
        <f t="shared" si="9"/>
        <v>13</v>
      </c>
      <c r="AI26" s="48"/>
      <c r="AJ26" s="48"/>
    </row>
    <row r="27" spans="1:36" s="14" customFormat="1" ht="18" customHeight="1">
      <c r="A27" s="45" t="s">
        <v>33</v>
      </c>
      <c r="B27" s="71">
        <f t="shared" si="0"/>
        <v>42.285714285714285</v>
      </c>
      <c r="C27" s="17">
        <v>71</v>
      </c>
      <c r="D27" s="17">
        <v>74</v>
      </c>
      <c r="E27" s="17">
        <f t="shared" si="17"/>
        <v>145</v>
      </c>
      <c r="F27" s="17">
        <v>84</v>
      </c>
      <c r="G27" s="17">
        <v>60</v>
      </c>
      <c r="H27" s="17">
        <f t="shared" si="18"/>
        <v>144</v>
      </c>
      <c r="I27" s="17">
        <v>61</v>
      </c>
      <c r="J27" s="17">
        <v>73</v>
      </c>
      <c r="K27" s="17">
        <f t="shared" si="19"/>
        <v>134</v>
      </c>
      <c r="L27" s="17">
        <v>77</v>
      </c>
      <c r="M27" s="17">
        <v>71</v>
      </c>
      <c r="N27" s="17">
        <f t="shared" si="20"/>
        <v>148</v>
      </c>
      <c r="O27" s="17">
        <v>84</v>
      </c>
      <c r="P27" s="17">
        <v>65</v>
      </c>
      <c r="Q27" s="17">
        <f t="shared" si="21"/>
        <v>149</v>
      </c>
      <c r="R27" s="17">
        <v>87</v>
      </c>
      <c r="S27" s="17">
        <v>81</v>
      </c>
      <c r="T27" s="17">
        <f t="shared" si="22"/>
        <v>168</v>
      </c>
      <c r="U27" s="17">
        <f t="shared" si="23"/>
        <v>464</v>
      </c>
      <c r="V27" s="17">
        <f t="shared" si="23"/>
        <v>424</v>
      </c>
      <c r="W27" s="17">
        <f t="shared" si="23"/>
        <v>888</v>
      </c>
      <c r="X27" s="17">
        <v>5</v>
      </c>
      <c r="Y27" s="17">
        <v>4</v>
      </c>
      <c r="Z27" s="17">
        <f t="shared" si="8"/>
        <v>9</v>
      </c>
      <c r="AA27" s="37"/>
      <c r="AB27" s="42">
        <v>4</v>
      </c>
      <c r="AC27" s="42">
        <v>4</v>
      </c>
      <c r="AD27" s="42">
        <v>3</v>
      </c>
      <c r="AE27" s="42">
        <v>3</v>
      </c>
      <c r="AF27" s="42">
        <v>3</v>
      </c>
      <c r="AG27" s="42">
        <v>4</v>
      </c>
      <c r="AH27" s="42">
        <f t="shared" si="9"/>
        <v>21</v>
      </c>
      <c r="AI27" s="48"/>
      <c r="AJ27" s="48"/>
    </row>
    <row r="28" spans="1:36" s="14" customFormat="1" ht="18" customHeight="1">
      <c r="A28" s="45" t="s">
        <v>34</v>
      </c>
      <c r="B28" s="71">
        <f t="shared" si="0"/>
        <v>40.958333333333336</v>
      </c>
      <c r="C28" s="17">
        <v>108</v>
      </c>
      <c r="D28" s="17">
        <v>70</v>
      </c>
      <c r="E28" s="17">
        <f t="shared" si="17"/>
        <v>178</v>
      </c>
      <c r="F28" s="17">
        <v>113</v>
      </c>
      <c r="G28" s="17">
        <v>95</v>
      </c>
      <c r="H28" s="17">
        <f t="shared" si="18"/>
        <v>208</v>
      </c>
      <c r="I28" s="17">
        <v>74</v>
      </c>
      <c r="J28" s="17">
        <v>69</v>
      </c>
      <c r="K28" s="17">
        <f t="shared" si="19"/>
        <v>143</v>
      </c>
      <c r="L28" s="17">
        <v>90</v>
      </c>
      <c r="M28" s="17">
        <v>73</v>
      </c>
      <c r="N28" s="17">
        <f t="shared" si="20"/>
        <v>163</v>
      </c>
      <c r="O28" s="17">
        <v>65</v>
      </c>
      <c r="P28" s="17">
        <v>63</v>
      </c>
      <c r="Q28" s="17">
        <f t="shared" si="21"/>
        <v>128</v>
      </c>
      <c r="R28" s="17">
        <v>101</v>
      </c>
      <c r="S28" s="17">
        <v>62</v>
      </c>
      <c r="T28" s="17">
        <f t="shared" si="22"/>
        <v>163</v>
      </c>
      <c r="U28" s="17">
        <f t="shared" si="23"/>
        <v>551</v>
      </c>
      <c r="V28" s="17">
        <f t="shared" si="23"/>
        <v>432</v>
      </c>
      <c r="W28" s="17">
        <f t="shared" si="23"/>
        <v>983</v>
      </c>
      <c r="X28" s="17">
        <v>2</v>
      </c>
      <c r="Y28" s="17">
        <v>0</v>
      </c>
      <c r="Z28" s="17">
        <f t="shared" si="8"/>
        <v>2</v>
      </c>
      <c r="AA28" s="37"/>
      <c r="AB28" s="42">
        <v>5</v>
      </c>
      <c r="AC28" s="42">
        <v>5</v>
      </c>
      <c r="AD28" s="42">
        <v>4</v>
      </c>
      <c r="AE28" s="42">
        <v>4</v>
      </c>
      <c r="AF28" s="42">
        <v>3</v>
      </c>
      <c r="AG28" s="42">
        <v>3</v>
      </c>
      <c r="AH28" s="42">
        <f t="shared" si="9"/>
        <v>24</v>
      </c>
      <c r="AI28" s="48"/>
      <c r="AJ28" s="48"/>
    </row>
    <row r="29" spans="1:36" s="14" customFormat="1" ht="18" customHeight="1">
      <c r="A29" s="45" t="s">
        <v>35</v>
      </c>
      <c r="B29" s="71">
        <f t="shared" si="0"/>
        <v>47.56521739130435</v>
      </c>
      <c r="C29" s="17">
        <v>139</v>
      </c>
      <c r="D29" s="17">
        <v>99</v>
      </c>
      <c r="E29" s="17">
        <f aca="true" t="shared" si="24" ref="E29:E37">C29+D29</f>
        <v>238</v>
      </c>
      <c r="F29" s="17">
        <v>114</v>
      </c>
      <c r="G29" s="17">
        <v>92</v>
      </c>
      <c r="H29" s="17">
        <f aca="true" t="shared" si="25" ref="H29:H37">F29+G29</f>
        <v>206</v>
      </c>
      <c r="I29" s="17">
        <v>73</v>
      </c>
      <c r="J29" s="17">
        <v>71</v>
      </c>
      <c r="K29" s="17">
        <f aca="true" t="shared" si="26" ref="K29:K37">I29+J29</f>
        <v>144</v>
      </c>
      <c r="L29" s="17">
        <v>100</v>
      </c>
      <c r="M29" s="17">
        <v>88</v>
      </c>
      <c r="N29" s="17">
        <f aca="true" t="shared" si="27" ref="N29:N37">L29+M29</f>
        <v>188</v>
      </c>
      <c r="O29" s="17">
        <v>86</v>
      </c>
      <c r="P29" s="17">
        <v>69</v>
      </c>
      <c r="Q29" s="17">
        <f aca="true" t="shared" si="28" ref="Q29:Q37">O29+P29</f>
        <v>155</v>
      </c>
      <c r="R29" s="17">
        <v>96</v>
      </c>
      <c r="S29" s="17">
        <v>67</v>
      </c>
      <c r="T29" s="17">
        <f aca="true" t="shared" si="29" ref="T29:T37">R29+S29</f>
        <v>163</v>
      </c>
      <c r="U29" s="17">
        <f aca="true" t="shared" si="30" ref="U29:W33">C29+F29+I29+L29+O29+R29</f>
        <v>608</v>
      </c>
      <c r="V29" s="17">
        <f t="shared" si="30"/>
        <v>486</v>
      </c>
      <c r="W29" s="17">
        <f t="shared" si="30"/>
        <v>1094</v>
      </c>
      <c r="X29" s="17">
        <v>7</v>
      </c>
      <c r="Y29" s="17">
        <v>3</v>
      </c>
      <c r="Z29" s="17">
        <f t="shared" si="8"/>
        <v>10</v>
      </c>
      <c r="AA29" s="37"/>
      <c r="AB29" s="42">
        <v>5</v>
      </c>
      <c r="AC29" s="42">
        <v>5</v>
      </c>
      <c r="AD29" s="42">
        <v>3</v>
      </c>
      <c r="AE29" s="42">
        <v>4</v>
      </c>
      <c r="AF29" s="42">
        <v>3</v>
      </c>
      <c r="AG29" s="42">
        <v>3</v>
      </c>
      <c r="AH29" s="42">
        <f t="shared" si="9"/>
        <v>23</v>
      </c>
      <c r="AI29" s="48"/>
      <c r="AJ29" s="48"/>
    </row>
    <row r="30" spans="1:36" s="14" customFormat="1" ht="18" customHeight="1">
      <c r="A30" s="45" t="s">
        <v>36</v>
      </c>
      <c r="B30" s="71">
        <f t="shared" si="0"/>
        <v>46.06666666666667</v>
      </c>
      <c r="C30" s="17">
        <v>280</v>
      </c>
      <c r="D30" s="17">
        <v>270</v>
      </c>
      <c r="E30" s="17">
        <f t="shared" si="24"/>
        <v>550</v>
      </c>
      <c r="F30" s="17">
        <v>288</v>
      </c>
      <c r="G30" s="17">
        <v>204</v>
      </c>
      <c r="H30" s="17">
        <f t="shared" si="25"/>
        <v>492</v>
      </c>
      <c r="I30" s="17">
        <v>242</v>
      </c>
      <c r="J30" s="17">
        <v>199</v>
      </c>
      <c r="K30" s="17">
        <f t="shared" si="26"/>
        <v>441</v>
      </c>
      <c r="L30" s="17">
        <v>215</v>
      </c>
      <c r="M30" s="17">
        <v>218</v>
      </c>
      <c r="N30" s="17">
        <f t="shared" si="27"/>
        <v>433</v>
      </c>
      <c r="O30" s="17">
        <v>210</v>
      </c>
      <c r="P30" s="17">
        <v>224</v>
      </c>
      <c r="Q30" s="17">
        <f t="shared" si="28"/>
        <v>434</v>
      </c>
      <c r="R30" s="17">
        <v>212</v>
      </c>
      <c r="S30" s="17">
        <v>202</v>
      </c>
      <c r="T30" s="17">
        <f t="shared" si="29"/>
        <v>414</v>
      </c>
      <c r="U30" s="17">
        <f t="shared" si="30"/>
        <v>1447</v>
      </c>
      <c r="V30" s="17">
        <f t="shared" si="30"/>
        <v>1317</v>
      </c>
      <c r="W30" s="17">
        <f t="shared" si="30"/>
        <v>2764</v>
      </c>
      <c r="X30" s="17">
        <v>4</v>
      </c>
      <c r="Y30" s="17">
        <v>0</v>
      </c>
      <c r="Z30" s="17">
        <f t="shared" si="8"/>
        <v>4</v>
      </c>
      <c r="AA30" s="37"/>
      <c r="AB30" s="42">
        <v>12</v>
      </c>
      <c r="AC30" s="42">
        <v>11</v>
      </c>
      <c r="AD30" s="42">
        <v>10</v>
      </c>
      <c r="AE30" s="42">
        <v>9</v>
      </c>
      <c r="AF30" s="42">
        <v>9</v>
      </c>
      <c r="AG30" s="42">
        <v>9</v>
      </c>
      <c r="AH30" s="42">
        <f t="shared" si="9"/>
        <v>60</v>
      </c>
      <c r="AI30" s="48"/>
      <c r="AJ30" s="48"/>
    </row>
    <row r="31" spans="1:36" s="14" customFormat="1" ht="18" customHeight="1">
      <c r="A31" s="45" t="s">
        <v>37</v>
      </c>
      <c r="B31" s="71">
        <f t="shared" si="0"/>
        <v>40.95</v>
      </c>
      <c r="C31" s="17">
        <v>74</v>
      </c>
      <c r="D31" s="17">
        <v>55</v>
      </c>
      <c r="E31" s="17">
        <f t="shared" si="24"/>
        <v>129</v>
      </c>
      <c r="F31" s="17">
        <v>86</v>
      </c>
      <c r="G31" s="17">
        <v>81</v>
      </c>
      <c r="H31" s="17">
        <f t="shared" si="25"/>
        <v>167</v>
      </c>
      <c r="I31" s="17">
        <v>79</v>
      </c>
      <c r="J31" s="17">
        <v>69</v>
      </c>
      <c r="K31" s="17">
        <f t="shared" si="26"/>
        <v>148</v>
      </c>
      <c r="L31" s="17">
        <v>67</v>
      </c>
      <c r="M31" s="17">
        <v>68</v>
      </c>
      <c r="N31" s="17">
        <f t="shared" si="27"/>
        <v>135</v>
      </c>
      <c r="O31" s="17">
        <v>54</v>
      </c>
      <c r="P31" s="17">
        <v>67</v>
      </c>
      <c r="Q31" s="17">
        <f t="shared" si="28"/>
        <v>121</v>
      </c>
      <c r="R31" s="17">
        <v>60</v>
      </c>
      <c r="S31" s="17">
        <v>59</v>
      </c>
      <c r="T31" s="17">
        <f t="shared" si="29"/>
        <v>119</v>
      </c>
      <c r="U31" s="17">
        <f t="shared" si="30"/>
        <v>420</v>
      </c>
      <c r="V31" s="17">
        <f t="shared" si="30"/>
        <v>399</v>
      </c>
      <c r="W31" s="17">
        <f t="shared" si="30"/>
        <v>819</v>
      </c>
      <c r="X31" s="17">
        <v>1</v>
      </c>
      <c r="Y31" s="17">
        <v>2</v>
      </c>
      <c r="Z31" s="17">
        <f t="shared" si="8"/>
        <v>3</v>
      </c>
      <c r="AA31" s="37"/>
      <c r="AB31" s="42">
        <v>4</v>
      </c>
      <c r="AC31" s="42">
        <v>4</v>
      </c>
      <c r="AD31" s="42">
        <v>3</v>
      </c>
      <c r="AE31" s="42">
        <v>3</v>
      </c>
      <c r="AF31" s="42">
        <v>3</v>
      </c>
      <c r="AG31" s="42">
        <v>3</v>
      </c>
      <c r="AH31" s="42">
        <f t="shared" si="9"/>
        <v>20</v>
      </c>
      <c r="AI31" s="48"/>
      <c r="AJ31" s="48"/>
    </row>
    <row r="32" spans="1:37" s="14" customFormat="1" ht="18" customHeight="1">
      <c r="A32" s="45" t="s">
        <v>38</v>
      </c>
      <c r="B32" s="71">
        <f t="shared" si="0"/>
        <v>50.10144927536232</v>
      </c>
      <c r="C32" s="17">
        <v>333</v>
      </c>
      <c r="D32" s="17">
        <v>300</v>
      </c>
      <c r="E32" s="17">
        <f t="shared" si="24"/>
        <v>633</v>
      </c>
      <c r="F32" s="17">
        <v>340</v>
      </c>
      <c r="G32" s="17">
        <v>322</v>
      </c>
      <c r="H32" s="17">
        <f t="shared" si="25"/>
        <v>662</v>
      </c>
      <c r="I32" s="17">
        <v>298</v>
      </c>
      <c r="J32" s="17">
        <v>285</v>
      </c>
      <c r="K32" s="17">
        <f t="shared" si="26"/>
        <v>583</v>
      </c>
      <c r="L32" s="17">
        <v>275</v>
      </c>
      <c r="M32" s="17">
        <v>255</v>
      </c>
      <c r="N32" s="17">
        <f t="shared" si="27"/>
        <v>530</v>
      </c>
      <c r="O32" s="17">
        <v>267</v>
      </c>
      <c r="P32" s="17">
        <v>284</v>
      </c>
      <c r="Q32" s="17">
        <f t="shared" si="28"/>
        <v>551</v>
      </c>
      <c r="R32" s="17">
        <v>234</v>
      </c>
      <c r="S32" s="17">
        <v>264</v>
      </c>
      <c r="T32" s="17">
        <f t="shared" si="29"/>
        <v>498</v>
      </c>
      <c r="U32" s="17">
        <f t="shared" si="30"/>
        <v>1747</v>
      </c>
      <c r="V32" s="17">
        <f t="shared" si="30"/>
        <v>1710</v>
      </c>
      <c r="W32" s="17">
        <f t="shared" si="30"/>
        <v>3457</v>
      </c>
      <c r="X32" s="17">
        <v>39</v>
      </c>
      <c r="Y32" s="17">
        <v>45</v>
      </c>
      <c r="Z32" s="17">
        <f t="shared" si="8"/>
        <v>84</v>
      </c>
      <c r="AA32" s="37"/>
      <c r="AB32" s="42">
        <v>14</v>
      </c>
      <c r="AC32" s="42">
        <v>13</v>
      </c>
      <c r="AD32" s="42">
        <v>12</v>
      </c>
      <c r="AE32" s="42">
        <v>10</v>
      </c>
      <c r="AF32" s="42">
        <v>10</v>
      </c>
      <c r="AG32" s="42">
        <v>10</v>
      </c>
      <c r="AH32" s="42">
        <f t="shared" si="9"/>
        <v>69</v>
      </c>
      <c r="AI32" s="48"/>
      <c r="AJ32" s="48"/>
      <c r="AK32" s="10"/>
    </row>
    <row r="33" spans="1:36" s="14" customFormat="1" ht="18" customHeight="1">
      <c r="A33" s="45" t="s">
        <v>39</v>
      </c>
      <c r="B33" s="71">
        <f t="shared" si="0"/>
        <v>38.5</v>
      </c>
      <c r="C33" s="17">
        <v>14</v>
      </c>
      <c r="D33" s="17">
        <v>13</v>
      </c>
      <c r="E33" s="17">
        <f t="shared" si="24"/>
        <v>27</v>
      </c>
      <c r="F33" s="17">
        <v>27</v>
      </c>
      <c r="G33" s="17">
        <v>23</v>
      </c>
      <c r="H33" s="17">
        <f t="shared" si="25"/>
        <v>50</v>
      </c>
      <c r="I33" s="17">
        <v>18</v>
      </c>
      <c r="J33" s="17">
        <v>13</v>
      </c>
      <c r="K33" s="17">
        <f t="shared" si="26"/>
        <v>31</v>
      </c>
      <c r="L33" s="17">
        <v>20</v>
      </c>
      <c r="M33" s="17">
        <v>13</v>
      </c>
      <c r="N33" s="17">
        <f t="shared" si="27"/>
        <v>33</v>
      </c>
      <c r="O33" s="17">
        <v>20</v>
      </c>
      <c r="P33" s="17">
        <v>18</v>
      </c>
      <c r="Q33" s="17">
        <f t="shared" si="28"/>
        <v>38</v>
      </c>
      <c r="R33" s="17">
        <v>26</v>
      </c>
      <c r="S33" s="17">
        <v>26</v>
      </c>
      <c r="T33" s="17">
        <f t="shared" si="29"/>
        <v>52</v>
      </c>
      <c r="U33" s="17">
        <f t="shared" si="30"/>
        <v>125</v>
      </c>
      <c r="V33" s="17">
        <f t="shared" si="30"/>
        <v>106</v>
      </c>
      <c r="W33" s="17">
        <f t="shared" si="30"/>
        <v>231</v>
      </c>
      <c r="X33" s="17">
        <v>0</v>
      </c>
      <c r="Y33" s="17">
        <v>1</v>
      </c>
      <c r="Z33" s="17">
        <f t="shared" si="8"/>
        <v>1</v>
      </c>
      <c r="AA33" s="37"/>
      <c r="AB33" s="42">
        <v>1</v>
      </c>
      <c r="AC33" s="42">
        <v>1</v>
      </c>
      <c r="AD33" s="42">
        <v>1</v>
      </c>
      <c r="AE33" s="42">
        <v>1</v>
      </c>
      <c r="AF33" s="42">
        <v>1</v>
      </c>
      <c r="AG33" s="42">
        <v>1</v>
      </c>
      <c r="AH33" s="42">
        <f>SUM(AB33:AG33)</f>
        <v>6</v>
      </c>
      <c r="AI33" s="48"/>
      <c r="AJ33" s="48"/>
    </row>
    <row r="34" spans="1:36" s="14" customFormat="1" ht="18" customHeight="1">
      <c r="A34" s="45" t="s">
        <v>40</v>
      </c>
      <c r="B34" s="71">
        <f t="shared" si="0"/>
        <v>45.206896551724135</v>
      </c>
      <c r="C34" s="17">
        <v>249</v>
      </c>
      <c r="D34" s="17">
        <v>221</v>
      </c>
      <c r="E34" s="17">
        <f t="shared" si="24"/>
        <v>470</v>
      </c>
      <c r="F34" s="17">
        <v>263</v>
      </c>
      <c r="G34" s="17">
        <v>225</v>
      </c>
      <c r="H34" s="17">
        <f t="shared" si="25"/>
        <v>488</v>
      </c>
      <c r="I34" s="17">
        <v>245</v>
      </c>
      <c r="J34" s="17">
        <v>216</v>
      </c>
      <c r="K34" s="17">
        <f t="shared" si="26"/>
        <v>461</v>
      </c>
      <c r="L34" s="17">
        <v>204</v>
      </c>
      <c r="M34" s="17">
        <v>184</v>
      </c>
      <c r="N34" s="17">
        <f t="shared" si="27"/>
        <v>388</v>
      </c>
      <c r="O34" s="17">
        <v>187</v>
      </c>
      <c r="P34" s="17">
        <v>224</v>
      </c>
      <c r="Q34" s="17">
        <f t="shared" si="28"/>
        <v>411</v>
      </c>
      <c r="R34" s="17">
        <v>214</v>
      </c>
      <c r="S34" s="17">
        <v>190</v>
      </c>
      <c r="T34" s="17">
        <f t="shared" si="29"/>
        <v>404</v>
      </c>
      <c r="U34" s="17">
        <f aca="true" t="shared" si="31" ref="U34:W37">C34+F34+I34+L34+O34+R34</f>
        <v>1362</v>
      </c>
      <c r="V34" s="17">
        <f t="shared" si="31"/>
        <v>1260</v>
      </c>
      <c r="W34" s="17">
        <f t="shared" si="31"/>
        <v>2622</v>
      </c>
      <c r="X34" s="17">
        <v>37</v>
      </c>
      <c r="Y34" s="17">
        <v>27</v>
      </c>
      <c r="Z34" s="17">
        <f t="shared" si="8"/>
        <v>64</v>
      </c>
      <c r="AA34" s="37"/>
      <c r="AB34" s="42">
        <v>12</v>
      </c>
      <c r="AC34" s="42">
        <v>11</v>
      </c>
      <c r="AD34" s="42">
        <v>9</v>
      </c>
      <c r="AE34" s="42">
        <v>8</v>
      </c>
      <c r="AF34" s="42">
        <v>9</v>
      </c>
      <c r="AG34" s="42">
        <v>9</v>
      </c>
      <c r="AH34" s="42">
        <f t="shared" si="9"/>
        <v>58</v>
      </c>
      <c r="AI34" s="48"/>
      <c r="AJ34" s="48"/>
    </row>
    <row r="35" spans="1:36" s="14" customFormat="1" ht="18" customHeight="1">
      <c r="A35" s="45" t="s">
        <v>41</v>
      </c>
      <c r="B35" s="71">
        <f t="shared" si="0"/>
        <v>53.592592592592595</v>
      </c>
      <c r="C35" s="17">
        <v>308</v>
      </c>
      <c r="D35" s="17">
        <v>287</v>
      </c>
      <c r="E35" s="17">
        <f t="shared" si="24"/>
        <v>595</v>
      </c>
      <c r="F35" s="17">
        <v>301</v>
      </c>
      <c r="G35" s="17">
        <v>259</v>
      </c>
      <c r="H35" s="17">
        <f t="shared" si="25"/>
        <v>560</v>
      </c>
      <c r="I35" s="17">
        <v>266</v>
      </c>
      <c r="J35" s="17">
        <v>239</v>
      </c>
      <c r="K35" s="17">
        <f t="shared" si="26"/>
        <v>505</v>
      </c>
      <c r="L35" s="17">
        <v>248</v>
      </c>
      <c r="M35" s="17">
        <v>214</v>
      </c>
      <c r="N35" s="17">
        <f t="shared" si="27"/>
        <v>462</v>
      </c>
      <c r="O35" s="17">
        <v>192</v>
      </c>
      <c r="P35" s="17">
        <v>197</v>
      </c>
      <c r="Q35" s="17">
        <f t="shared" si="28"/>
        <v>389</v>
      </c>
      <c r="R35" s="17">
        <v>197</v>
      </c>
      <c r="S35" s="17">
        <v>186</v>
      </c>
      <c r="T35" s="17">
        <f t="shared" si="29"/>
        <v>383</v>
      </c>
      <c r="U35" s="17">
        <f t="shared" si="31"/>
        <v>1512</v>
      </c>
      <c r="V35" s="17">
        <f t="shared" si="31"/>
        <v>1382</v>
      </c>
      <c r="W35" s="17">
        <f t="shared" si="31"/>
        <v>2894</v>
      </c>
      <c r="X35" s="17">
        <v>2</v>
      </c>
      <c r="Y35" s="17">
        <v>1</v>
      </c>
      <c r="Z35" s="17">
        <f t="shared" si="8"/>
        <v>3</v>
      </c>
      <c r="AA35" s="37"/>
      <c r="AB35" s="42">
        <v>12</v>
      </c>
      <c r="AC35" s="42">
        <v>11</v>
      </c>
      <c r="AD35" s="42">
        <v>9</v>
      </c>
      <c r="AE35" s="42">
        <v>8</v>
      </c>
      <c r="AF35" s="42">
        <v>7</v>
      </c>
      <c r="AG35" s="42">
        <v>7</v>
      </c>
      <c r="AH35" s="42">
        <f t="shared" si="9"/>
        <v>54</v>
      </c>
      <c r="AI35" s="48"/>
      <c r="AJ35" s="48"/>
    </row>
    <row r="36" spans="1:36" s="14" customFormat="1" ht="18" customHeight="1">
      <c r="A36" s="45" t="s">
        <v>42</v>
      </c>
      <c r="B36" s="71">
        <f t="shared" si="0"/>
        <v>47.55882352941177</v>
      </c>
      <c r="C36" s="17">
        <v>361</v>
      </c>
      <c r="D36" s="17">
        <v>284</v>
      </c>
      <c r="E36" s="17">
        <f t="shared" si="24"/>
        <v>645</v>
      </c>
      <c r="F36" s="17">
        <v>371</v>
      </c>
      <c r="G36" s="17">
        <v>283</v>
      </c>
      <c r="H36" s="17">
        <f t="shared" si="25"/>
        <v>654</v>
      </c>
      <c r="I36" s="17">
        <v>278</v>
      </c>
      <c r="J36" s="17">
        <v>221</v>
      </c>
      <c r="K36" s="17">
        <f t="shared" si="26"/>
        <v>499</v>
      </c>
      <c r="L36" s="17">
        <v>228</v>
      </c>
      <c r="M36" s="17">
        <v>224</v>
      </c>
      <c r="N36" s="17">
        <f t="shared" si="27"/>
        <v>452</v>
      </c>
      <c r="O36" s="17">
        <v>252</v>
      </c>
      <c r="P36" s="17">
        <v>230</v>
      </c>
      <c r="Q36" s="17">
        <f t="shared" si="28"/>
        <v>482</v>
      </c>
      <c r="R36" s="17">
        <v>273</v>
      </c>
      <c r="S36" s="17">
        <v>229</v>
      </c>
      <c r="T36" s="17">
        <f t="shared" si="29"/>
        <v>502</v>
      </c>
      <c r="U36" s="17">
        <f t="shared" si="31"/>
        <v>1763</v>
      </c>
      <c r="V36" s="17">
        <f t="shared" si="31"/>
        <v>1471</v>
      </c>
      <c r="W36" s="17">
        <f t="shared" si="31"/>
        <v>3234</v>
      </c>
      <c r="X36" s="17">
        <v>7</v>
      </c>
      <c r="Y36" s="17">
        <v>1</v>
      </c>
      <c r="Z36" s="17">
        <f t="shared" si="8"/>
        <v>8</v>
      </c>
      <c r="AA36" s="37"/>
      <c r="AB36" s="42">
        <v>14</v>
      </c>
      <c r="AC36" s="42">
        <v>14</v>
      </c>
      <c r="AD36" s="42">
        <v>10</v>
      </c>
      <c r="AE36" s="42">
        <v>10</v>
      </c>
      <c r="AF36" s="42">
        <v>10</v>
      </c>
      <c r="AG36" s="42">
        <v>10</v>
      </c>
      <c r="AH36" s="42">
        <f t="shared" si="9"/>
        <v>68</v>
      </c>
      <c r="AI36" s="48"/>
      <c r="AJ36" s="48"/>
    </row>
    <row r="37" spans="1:36" s="14" customFormat="1" ht="18" customHeight="1">
      <c r="A37" s="45" t="s">
        <v>43</v>
      </c>
      <c r="B37" s="71">
        <f t="shared" si="0"/>
        <v>43.666666666666664</v>
      </c>
      <c r="C37" s="17">
        <v>102</v>
      </c>
      <c r="D37" s="17">
        <v>64</v>
      </c>
      <c r="E37" s="17">
        <f t="shared" si="24"/>
        <v>166</v>
      </c>
      <c r="F37" s="17">
        <v>55</v>
      </c>
      <c r="G37" s="17">
        <v>51</v>
      </c>
      <c r="H37" s="17">
        <f t="shared" si="25"/>
        <v>106</v>
      </c>
      <c r="I37" s="17">
        <v>85</v>
      </c>
      <c r="J37" s="17">
        <v>72</v>
      </c>
      <c r="K37" s="17">
        <f t="shared" si="26"/>
        <v>157</v>
      </c>
      <c r="L37" s="17">
        <v>53</v>
      </c>
      <c r="M37" s="17">
        <v>61</v>
      </c>
      <c r="N37" s="17">
        <f t="shared" si="27"/>
        <v>114</v>
      </c>
      <c r="O37" s="17">
        <v>59</v>
      </c>
      <c r="P37" s="17">
        <v>59</v>
      </c>
      <c r="Q37" s="17">
        <f t="shared" si="28"/>
        <v>118</v>
      </c>
      <c r="R37" s="17">
        <v>63</v>
      </c>
      <c r="S37" s="17">
        <v>62</v>
      </c>
      <c r="T37" s="17">
        <f t="shared" si="29"/>
        <v>125</v>
      </c>
      <c r="U37" s="17">
        <f t="shared" si="31"/>
        <v>417</v>
      </c>
      <c r="V37" s="17">
        <f t="shared" si="31"/>
        <v>369</v>
      </c>
      <c r="W37" s="17">
        <f t="shared" si="31"/>
        <v>786</v>
      </c>
      <c r="X37" s="17">
        <v>0</v>
      </c>
      <c r="Y37" s="17">
        <v>0</v>
      </c>
      <c r="Z37" s="17">
        <f t="shared" si="8"/>
        <v>0</v>
      </c>
      <c r="AA37" s="37"/>
      <c r="AB37" s="42">
        <v>4</v>
      </c>
      <c r="AC37" s="42">
        <v>2</v>
      </c>
      <c r="AD37" s="42">
        <v>3</v>
      </c>
      <c r="AE37" s="42">
        <v>3</v>
      </c>
      <c r="AF37" s="42">
        <v>3</v>
      </c>
      <c r="AG37" s="42">
        <v>3</v>
      </c>
      <c r="AH37" s="42">
        <f t="shared" si="9"/>
        <v>18</v>
      </c>
      <c r="AI37" s="48"/>
      <c r="AJ37" s="48"/>
    </row>
    <row r="38" spans="1:36" s="14" customFormat="1" ht="18" customHeight="1">
      <c r="A38" s="13"/>
      <c r="B38" s="7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7"/>
      <c r="AB38" s="42"/>
      <c r="AC38" s="42"/>
      <c r="AD38" s="42"/>
      <c r="AE38" s="42"/>
      <c r="AF38" s="42"/>
      <c r="AG38" s="42"/>
      <c r="AH38" s="42"/>
      <c r="AI38" s="48"/>
      <c r="AJ38" s="48"/>
    </row>
    <row r="39" spans="1:36" s="15" customFormat="1" ht="18" customHeight="1">
      <c r="A39" s="31" t="s">
        <v>95</v>
      </c>
      <c r="B39" s="72">
        <f t="shared" si="0"/>
        <v>45.49475691134414</v>
      </c>
      <c r="C39" s="73">
        <f>SUM(C10:C37)</f>
        <v>4799</v>
      </c>
      <c r="D39" s="73">
        <f aca="true" t="shared" si="32" ref="D39:Z39">SUM(D10:D37)</f>
        <v>4238</v>
      </c>
      <c r="E39" s="73">
        <f t="shared" si="32"/>
        <v>9037</v>
      </c>
      <c r="F39" s="73">
        <f t="shared" si="32"/>
        <v>4858</v>
      </c>
      <c r="G39" s="73">
        <f t="shared" si="32"/>
        <v>4090</v>
      </c>
      <c r="H39" s="73">
        <f t="shared" si="32"/>
        <v>8948</v>
      </c>
      <c r="I39" s="73">
        <f t="shared" si="32"/>
        <v>4183</v>
      </c>
      <c r="J39" s="73">
        <f t="shared" si="32"/>
        <v>3812</v>
      </c>
      <c r="K39" s="73">
        <f t="shared" si="32"/>
        <v>7995</v>
      </c>
      <c r="L39" s="73">
        <f t="shared" si="32"/>
        <v>3775</v>
      </c>
      <c r="M39" s="73">
        <f t="shared" si="32"/>
        <v>3569</v>
      </c>
      <c r="N39" s="73">
        <f t="shared" si="32"/>
        <v>7344</v>
      </c>
      <c r="O39" s="73">
        <f t="shared" si="32"/>
        <v>3677</v>
      </c>
      <c r="P39" s="73">
        <f t="shared" si="32"/>
        <v>3637</v>
      </c>
      <c r="Q39" s="73">
        <f t="shared" si="32"/>
        <v>7314</v>
      </c>
      <c r="R39" s="73">
        <f t="shared" si="32"/>
        <v>3669</v>
      </c>
      <c r="S39" s="73">
        <f t="shared" si="32"/>
        <v>3417</v>
      </c>
      <c r="T39" s="73">
        <f t="shared" si="32"/>
        <v>7086</v>
      </c>
      <c r="U39" s="73">
        <f t="shared" si="32"/>
        <v>24961</v>
      </c>
      <c r="V39" s="73">
        <f t="shared" si="32"/>
        <v>22763</v>
      </c>
      <c r="W39" s="73">
        <f t="shared" si="32"/>
        <v>47724</v>
      </c>
      <c r="X39" s="73">
        <f t="shared" si="32"/>
        <v>185</v>
      </c>
      <c r="Y39" s="73">
        <f t="shared" si="32"/>
        <v>174</v>
      </c>
      <c r="Z39" s="73">
        <f t="shared" si="32"/>
        <v>359</v>
      </c>
      <c r="AA39" s="38"/>
      <c r="AB39" s="63">
        <f aca="true" t="shared" si="33" ref="AB39:AG39">SUM(AB10:AB38)</f>
        <v>216</v>
      </c>
      <c r="AC39" s="63">
        <f t="shared" si="33"/>
        <v>197</v>
      </c>
      <c r="AD39" s="63">
        <f t="shared" si="33"/>
        <v>171</v>
      </c>
      <c r="AE39" s="63">
        <f t="shared" si="33"/>
        <v>157</v>
      </c>
      <c r="AF39" s="63">
        <f t="shared" si="33"/>
        <v>156</v>
      </c>
      <c r="AG39" s="63">
        <f t="shared" si="33"/>
        <v>152</v>
      </c>
      <c r="AH39" s="42">
        <f t="shared" si="9"/>
        <v>1049</v>
      </c>
      <c r="AI39" s="58"/>
      <c r="AJ39" s="58"/>
    </row>
    <row r="40" spans="1:2" ht="12.75">
      <c r="A40" s="3"/>
      <c r="B40" s="3"/>
    </row>
    <row r="41" spans="1:27" ht="15">
      <c r="A41" s="4" t="s">
        <v>10</v>
      </c>
      <c r="B41" s="4"/>
      <c r="C41" s="1"/>
      <c r="D41" s="1"/>
      <c r="E41" s="1"/>
      <c r="F41" s="1"/>
      <c r="G41" s="1"/>
      <c r="H41" s="4"/>
      <c r="I41" s="1"/>
      <c r="J41" s="1"/>
      <c r="K41" s="4"/>
      <c r="L41" s="1"/>
      <c r="M41" s="1"/>
      <c r="N41" s="4"/>
      <c r="O41" s="1"/>
      <c r="P41" s="1"/>
      <c r="Q41" s="4"/>
      <c r="R41" s="1"/>
      <c r="S41" s="1"/>
      <c r="T41" s="4"/>
      <c r="U41" s="1"/>
      <c r="V41" s="1"/>
      <c r="W41" s="1"/>
      <c r="X41" s="1"/>
      <c r="Y41" s="1"/>
      <c r="Z41" s="1"/>
      <c r="AA41" s="1"/>
    </row>
    <row r="42" spans="1:27" ht="15">
      <c r="A42" s="4"/>
      <c r="B42" s="4"/>
      <c r="C42" s="1"/>
      <c r="D42" s="1"/>
      <c r="E42" s="1"/>
      <c r="F42" s="1"/>
      <c r="G42" s="1"/>
      <c r="H42" s="4"/>
      <c r="I42" s="1"/>
      <c r="J42" s="1"/>
      <c r="K42" s="4"/>
      <c r="L42" s="1"/>
      <c r="M42" s="1" t="s">
        <v>93</v>
      </c>
      <c r="N42" s="4"/>
      <c r="O42" s="1"/>
      <c r="P42" s="1"/>
      <c r="Q42" s="4"/>
      <c r="R42" s="1"/>
      <c r="S42" s="1"/>
      <c r="T42" s="4"/>
      <c r="U42" s="1"/>
      <c r="V42" s="1"/>
      <c r="W42" s="1"/>
      <c r="X42" s="1"/>
      <c r="Y42" s="1"/>
      <c r="Z42" s="1"/>
      <c r="AA42" s="1"/>
    </row>
    <row r="43" spans="1:27" ht="15">
      <c r="A43" s="4"/>
      <c r="B43" s="4"/>
      <c r="C43" s="1"/>
      <c r="D43" s="1"/>
      <c r="E43" s="1"/>
      <c r="F43" s="1"/>
      <c r="G43" s="1"/>
      <c r="H43" s="4"/>
      <c r="I43" s="1"/>
      <c r="J43" s="1"/>
      <c r="K43" s="4"/>
      <c r="L43" s="1"/>
      <c r="M43" s="1"/>
      <c r="N43" s="4"/>
      <c r="O43" s="1"/>
      <c r="P43" s="1"/>
      <c r="Q43" s="4"/>
      <c r="R43" s="1"/>
      <c r="S43" s="1"/>
      <c r="T43" s="4"/>
      <c r="U43" s="1"/>
      <c r="V43" s="1"/>
      <c r="W43" s="1"/>
      <c r="X43" s="1"/>
      <c r="Y43" s="1"/>
      <c r="Z43" s="1"/>
      <c r="AA43" s="1"/>
    </row>
    <row r="44" spans="1:27" ht="15.75">
      <c r="A44" s="32" t="s">
        <v>11</v>
      </c>
      <c r="B44" s="5"/>
      <c r="C44" s="1"/>
      <c r="D44" s="1"/>
      <c r="E44" s="1"/>
      <c r="F44" s="1"/>
      <c r="G44" s="1"/>
      <c r="H44" s="4"/>
      <c r="I44" s="1"/>
      <c r="J44" s="1"/>
      <c r="K44" s="4"/>
      <c r="L44" s="1"/>
      <c r="M44" s="1"/>
      <c r="N44" s="4"/>
      <c r="O44" s="1"/>
      <c r="P44" s="1"/>
      <c r="Q44" s="4"/>
      <c r="R44" s="1"/>
      <c r="S44" s="1"/>
      <c r="T44" s="4"/>
      <c r="U44" s="1"/>
      <c r="V44" s="1"/>
      <c r="W44" s="1"/>
      <c r="X44" s="1"/>
      <c r="Y44" s="1"/>
      <c r="Z44" s="1"/>
      <c r="AA44" s="1"/>
    </row>
    <row r="45" spans="1:27" ht="15.75">
      <c r="A45" s="5" t="s">
        <v>12</v>
      </c>
      <c r="B45" s="5"/>
      <c r="C45" s="1"/>
      <c r="D45" s="1"/>
      <c r="E45" s="1"/>
      <c r="F45" s="1"/>
      <c r="G45" s="1"/>
      <c r="H45" s="4"/>
      <c r="I45" s="1"/>
      <c r="J45" s="1"/>
      <c r="K45" s="4"/>
      <c r="L45" s="1"/>
      <c r="M45" s="103" t="s">
        <v>13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"/>
      <c r="X45" s="1"/>
      <c r="Y45" s="1"/>
      <c r="Z45" s="1"/>
      <c r="AA45" s="1"/>
    </row>
    <row r="46" spans="1:27" ht="15">
      <c r="A46" s="4"/>
      <c r="B46" s="4"/>
      <c r="C46" s="1"/>
      <c r="D46" s="1"/>
      <c r="E46" s="1"/>
      <c r="F46" s="1"/>
      <c r="G46" s="1"/>
      <c r="H46" s="4"/>
      <c r="I46" s="1"/>
      <c r="J46" s="1"/>
      <c r="K46" s="4"/>
      <c r="L46" s="1"/>
      <c r="M46" s="104" t="s">
        <v>14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"/>
      <c r="X46" s="1"/>
      <c r="Y46" s="1"/>
      <c r="Z46" s="1"/>
      <c r="AA46" s="1"/>
    </row>
    <row r="47" spans="1:27" ht="15">
      <c r="A47" s="4"/>
      <c r="B47" s="4"/>
      <c r="C47" s="1"/>
      <c r="D47" s="1"/>
      <c r="E47" s="1"/>
      <c r="F47" s="1"/>
      <c r="G47" s="1"/>
      <c r="H47" s="4"/>
      <c r="I47" s="1"/>
      <c r="J47" s="1"/>
      <c r="K47" s="4"/>
      <c r="L47" s="1"/>
      <c r="M47" s="86" t="s">
        <v>15</v>
      </c>
      <c r="N47" s="86"/>
      <c r="O47" s="86"/>
      <c r="P47" s="86"/>
      <c r="Q47" s="86"/>
      <c r="R47" s="86"/>
      <c r="S47" s="86"/>
      <c r="T47" s="86"/>
      <c r="U47" s="86"/>
      <c r="V47" s="86"/>
      <c r="W47" s="1"/>
      <c r="X47" s="1"/>
      <c r="Y47" s="1"/>
      <c r="Z47" s="1"/>
      <c r="AA47" s="1"/>
    </row>
    <row r="48" spans="1:22" ht="15">
      <c r="A48" s="4"/>
      <c r="B48" s="4"/>
      <c r="C48" s="1"/>
      <c r="D48" s="1"/>
      <c r="E48" s="1"/>
      <c r="F48" s="1"/>
      <c r="G48" s="1"/>
      <c r="H48" s="4"/>
      <c r="I48" s="1"/>
      <c r="J48" s="1"/>
      <c r="K48" s="4"/>
      <c r="L48" s="1"/>
      <c r="M48" s="1"/>
      <c r="N48" s="4"/>
      <c r="O48" s="1"/>
      <c r="P48" s="1"/>
      <c r="Q48" s="4"/>
      <c r="R48" s="1"/>
      <c r="S48" s="1"/>
      <c r="T48" s="4"/>
      <c r="U48" s="1"/>
      <c r="V48" s="1"/>
    </row>
    <row r="49" spans="1:22" ht="15">
      <c r="A49" s="4"/>
      <c r="B49" s="4"/>
      <c r="C49" s="1"/>
      <c r="D49" s="1"/>
      <c r="E49" s="1"/>
      <c r="F49" s="1"/>
      <c r="G49" s="1"/>
      <c r="H49" s="4"/>
      <c r="I49" s="1"/>
      <c r="J49" s="1"/>
      <c r="K49" s="4"/>
      <c r="L49" s="1"/>
      <c r="M49" s="1"/>
      <c r="N49" s="4"/>
      <c r="O49" s="1"/>
      <c r="P49" s="1"/>
      <c r="Q49" s="4"/>
      <c r="R49" s="1"/>
      <c r="S49" s="1"/>
      <c r="T49" s="4"/>
      <c r="U49" s="1"/>
      <c r="V49" s="1"/>
    </row>
    <row r="50" spans="1:22" ht="15">
      <c r="A50" s="4"/>
      <c r="B50" s="4"/>
      <c r="C50" s="1"/>
      <c r="D50" s="1"/>
      <c r="E50" s="1"/>
      <c r="F50" s="1"/>
      <c r="G50" s="1"/>
      <c r="H50" s="4"/>
      <c r="I50" s="1"/>
      <c r="J50" s="1"/>
      <c r="K50" s="4"/>
      <c r="L50" s="1"/>
      <c r="M50" s="1"/>
      <c r="N50" s="4"/>
      <c r="O50" s="1"/>
      <c r="P50" s="1"/>
      <c r="Q50" s="4"/>
      <c r="R50" s="1"/>
      <c r="S50" s="1"/>
      <c r="T50" s="4"/>
      <c r="U50" s="1"/>
      <c r="V50" s="1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</sheetData>
  <sheetProtection/>
  <mergeCells count="19">
    <mergeCell ref="A4:W4"/>
    <mergeCell ref="A5:W5"/>
    <mergeCell ref="X8:Z8"/>
    <mergeCell ref="AB8:AH8"/>
    <mergeCell ref="C8:E8"/>
    <mergeCell ref="F8:H8"/>
    <mergeCell ref="B8:B9"/>
    <mergeCell ref="R8:T8"/>
    <mergeCell ref="U8:W8"/>
    <mergeCell ref="A1:W1"/>
    <mergeCell ref="A2:W2"/>
    <mergeCell ref="A3:W3"/>
    <mergeCell ref="M47:V47"/>
    <mergeCell ref="M45:V45"/>
    <mergeCell ref="I8:K8"/>
    <mergeCell ref="A8:A9"/>
    <mergeCell ref="M46:V46"/>
    <mergeCell ref="L8:N8"/>
    <mergeCell ref="O8:Q8"/>
  </mergeCells>
  <printOptions horizontalCentered="1" verticalCentered="1"/>
  <pageMargins left="0.25" right="0.25" top="0.75" bottom="0.75" header="0.5" footer="0.5"/>
  <pageSetup horizontalDpi="600" verticalDpi="600" orientation="landscape" paperSize="9" scale="75" r:id="rId1"/>
  <rowBreaks count="1" manualBreakCount="1">
    <brk id="2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E42"/>
  <sheetViews>
    <sheetView tabSelected="1" view="pageBreakPreview" zoomScaleSheetLayoutView="100" zoomScalePageLayoutView="0" workbookViewId="0" topLeftCell="A3">
      <selection activeCell="B19" sqref="B19"/>
    </sheetView>
  </sheetViews>
  <sheetFormatPr defaultColWidth="9.140625" defaultRowHeight="12.75"/>
  <cols>
    <col min="1" max="1" width="41.421875" style="0" customWidth="1"/>
    <col min="2" max="2" width="8.421875" style="0" customWidth="1"/>
    <col min="3" max="14" width="5.7109375" style="0" customWidth="1"/>
    <col min="15" max="17" width="6.7109375" style="0" bestFit="1" customWidth="1"/>
    <col min="18" max="20" width="6.00390625" style="0" customWidth="1"/>
    <col min="21" max="21" width="4.421875" style="0" customWidth="1"/>
    <col min="22" max="28" width="9.140625" style="44" customWidth="1"/>
  </cols>
  <sheetData>
    <row r="1" spans="1:31" s="7" customFormat="1" ht="1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0"/>
      <c r="V1" s="55"/>
      <c r="W1" s="55"/>
      <c r="X1" s="55"/>
      <c r="Y1" s="55"/>
      <c r="Z1" s="55"/>
      <c r="AA1" s="55"/>
      <c r="AB1" s="40"/>
      <c r="AC1" s="9"/>
      <c r="AD1" s="9"/>
      <c r="AE1" s="9"/>
    </row>
    <row r="2" spans="1:31" s="7" customFormat="1" ht="15.7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0"/>
      <c r="V2" s="55"/>
      <c r="W2" s="55"/>
      <c r="X2" s="55"/>
      <c r="Y2" s="55"/>
      <c r="Z2" s="55"/>
      <c r="AA2" s="55"/>
      <c r="AB2" s="40"/>
      <c r="AC2" s="9"/>
      <c r="AD2" s="9"/>
      <c r="AE2" s="9"/>
    </row>
    <row r="3" spans="1:31" s="7" customFormat="1" ht="12.75">
      <c r="A3" s="99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"/>
      <c r="V3" s="55"/>
      <c r="W3" s="55"/>
      <c r="X3" s="55"/>
      <c r="Y3" s="55"/>
      <c r="Z3" s="55"/>
      <c r="AA3" s="55"/>
      <c r="AB3" s="40"/>
      <c r="AC3" s="9"/>
      <c r="AD3" s="9"/>
      <c r="AE3" s="9"/>
    </row>
    <row r="4" spans="1:31" s="7" customFormat="1" ht="12.75">
      <c r="A4" s="99" t="s">
        <v>65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"/>
      <c r="V4" s="55"/>
      <c r="W4" s="55"/>
      <c r="X4" s="55"/>
      <c r="Y4" s="55"/>
      <c r="Z4" s="55"/>
      <c r="AA4" s="55"/>
      <c r="AB4" s="40"/>
      <c r="AC4" s="9"/>
      <c r="AD4" s="9"/>
      <c r="AE4" s="9"/>
    </row>
    <row r="5" spans="1:31" s="7" customFormat="1" ht="12.75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"/>
      <c r="V5" s="55"/>
      <c r="W5" s="55"/>
      <c r="X5" s="55"/>
      <c r="Y5" s="55"/>
      <c r="Z5" s="55"/>
      <c r="AA5" s="55"/>
      <c r="AB5" s="40"/>
      <c r="AC5" s="9"/>
      <c r="AD5" s="9"/>
      <c r="AE5" s="9"/>
    </row>
    <row r="6" spans="1:31" s="7" customFormat="1" ht="12.75">
      <c r="A6" s="99" t="s">
        <v>96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"/>
      <c r="V6" s="55"/>
      <c r="W6" s="55"/>
      <c r="X6" s="55"/>
      <c r="Y6" s="55"/>
      <c r="Z6" s="55"/>
      <c r="AA6" s="55"/>
      <c r="AB6" s="40"/>
      <c r="AC6" s="9"/>
      <c r="AD6" s="9"/>
      <c r="AE6" s="9"/>
    </row>
    <row r="7" spans="1:31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10"/>
      <c r="O7" s="9"/>
      <c r="P7" s="9"/>
      <c r="Q7" s="10"/>
      <c r="R7" s="9"/>
      <c r="S7" s="9"/>
      <c r="T7" s="9"/>
      <c r="U7" s="10"/>
      <c r="V7" s="55"/>
      <c r="W7" s="55"/>
      <c r="X7" s="55"/>
      <c r="Y7" s="55"/>
      <c r="Z7" s="55"/>
      <c r="AA7" s="55"/>
      <c r="AB7" s="40"/>
      <c r="AC7" s="9"/>
      <c r="AD7" s="9"/>
      <c r="AE7" s="9"/>
    </row>
    <row r="8" spans="1:31" s="7" customFormat="1" ht="12.75">
      <c r="A8" s="9" t="s">
        <v>55</v>
      </c>
      <c r="B8" s="9"/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10"/>
      <c r="O8" s="9"/>
      <c r="P8" s="9"/>
      <c r="Q8" s="10"/>
      <c r="R8" s="9"/>
      <c r="S8" s="9"/>
      <c r="T8" s="9"/>
      <c r="U8" s="10"/>
      <c r="V8" s="55"/>
      <c r="W8" s="55"/>
      <c r="X8" s="55"/>
      <c r="Y8" s="55"/>
      <c r="Z8" s="55"/>
      <c r="AA8" s="55"/>
      <c r="AB8" s="40"/>
      <c r="AC8" s="9"/>
      <c r="AD8" s="9"/>
      <c r="AE8" s="9"/>
    </row>
    <row r="9" spans="1:28" ht="27" customHeight="1">
      <c r="A9" s="101" t="s">
        <v>0</v>
      </c>
      <c r="B9" s="106" t="s">
        <v>70</v>
      </c>
      <c r="C9" s="102" t="s">
        <v>59</v>
      </c>
      <c r="D9" s="102"/>
      <c r="E9" s="102"/>
      <c r="F9" s="102" t="s">
        <v>60</v>
      </c>
      <c r="G9" s="102"/>
      <c r="H9" s="102"/>
      <c r="I9" s="102" t="s">
        <v>69</v>
      </c>
      <c r="J9" s="102"/>
      <c r="K9" s="102"/>
      <c r="L9" s="102" t="s">
        <v>68</v>
      </c>
      <c r="M9" s="102"/>
      <c r="N9" s="102"/>
      <c r="O9" s="102" t="s">
        <v>67</v>
      </c>
      <c r="P9" s="102"/>
      <c r="Q9" s="102"/>
      <c r="R9" s="110" t="s">
        <v>61</v>
      </c>
      <c r="S9" s="110"/>
      <c r="T9" s="110"/>
      <c r="V9" s="109" t="s">
        <v>77</v>
      </c>
      <c r="W9" s="109"/>
      <c r="X9" s="109"/>
      <c r="Y9" s="109"/>
      <c r="Z9" s="109" t="s">
        <v>67</v>
      </c>
      <c r="AA9" s="40"/>
      <c r="AB9" s="40"/>
    </row>
    <row r="10" spans="1:28" ht="23.25" customHeight="1">
      <c r="A10" s="101"/>
      <c r="B10" s="106"/>
      <c r="C10" s="11" t="s">
        <v>7</v>
      </c>
      <c r="D10" s="11" t="s">
        <v>8</v>
      </c>
      <c r="E10" s="11" t="s">
        <v>9</v>
      </c>
      <c r="F10" s="11" t="s">
        <v>7</v>
      </c>
      <c r="G10" s="11" t="s">
        <v>8</v>
      </c>
      <c r="H10" s="11" t="s">
        <v>9</v>
      </c>
      <c r="I10" s="11" t="s">
        <v>7</v>
      </c>
      <c r="J10" s="11" t="s">
        <v>8</v>
      </c>
      <c r="K10" s="11" t="s">
        <v>9</v>
      </c>
      <c r="L10" s="11" t="s">
        <v>7</v>
      </c>
      <c r="M10" s="11" t="s">
        <v>8</v>
      </c>
      <c r="N10" s="11" t="s">
        <v>9</v>
      </c>
      <c r="O10" s="11" t="s">
        <v>7</v>
      </c>
      <c r="P10" s="11" t="s">
        <v>8</v>
      </c>
      <c r="Q10" s="11" t="s">
        <v>9</v>
      </c>
      <c r="R10" s="11" t="s">
        <v>7</v>
      </c>
      <c r="S10" s="11" t="s">
        <v>8</v>
      </c>
      <c r="T10" s="11" t="s">
        <v>9</v>
      </c>
      <c r="V10" s="65">
        <v>1</v>
      </c>
      <c r="W10" s="65">
        <v>2</v>
      </c>
      <c r="X10" s="65">
        <v>3</v>
      </c>
      <c r="Y10" s="65">
        <v>4</v>
      </c>
      <c r="Z10" s="109"/>
      <c r="AA10" s="40"/>
      <c r="AB10" s="40"/>
    </row>
    <row r="11" spans="1:28" s="3" customFormat="1" ht="19.5" customHeight="1">
      <c r="A11" s="54" t="s">
        <v>44</v>
      </c>
      <c r="B11" s="67">
        <f>Q11/Z11</f>
        <v>62.16438356164384</v>
      </c>
      <c r="C11" s="68">
        <v>573</v>
      </c>
      <c r="D11" s="68">
        <v>524</v>
      </c>
      <c r="E11" s="68">
        <f aca="true" t="shared" si="0" ref="E11:E22">C11+D11</f>
        <v>1097</v>
      </c>
      <c r="F11" s="68">
        <v>607</v>
      </c>
      <c r="G11" s="68">
        <v>643</v>
      </c>
      <c r="H11" s="68">
        <f aca="true" t="shared" si="1" ref="H11:H22">F11+G11</f>
        <v>1250</v>
      </c>
      <c r="I11" s="68">
        <v>499</v>
      </c>
      <c r="J11" s="68">
        <v>545</v>
      </c>
      <c r="K11" s="68">
        <f aca="true" t="shared" si="2" ref="K11:K22">I11+J11</f>
        <v>1044</v>
      </c>
      <c r="L11" s="68">
        <v>553</v>
      </c>
      <c r="M11" s="68">
        <v>594</v>
      </c>
      <c r="N11" s="68">
        <f aca="true" t="shared" si="3" ref="N11:N22">L11+M11</f>
        <v>1147</v>
      </c>
      <c r="O11" s="68">
        <f aca="true" t="shared" si="4" ref="O11:O22">C11+F11+I11+L11</f>
        <v>2232</v>
      </c>
      <c r="P11" s="68">
        <f aca="true" t="shared" si="5" ref="P11:P22">D11+G11+J11+M11</f>
        <v>2306</v>
      </c>
      <c r="Q11" s="68">
        <f aca="true" t="shared" si="6" ref="Q11:Q22">E11+H11+K11+N11</f>
        <v>4538</v>
      </c>
      <c r="R11" s="68">
        <v>0</v>
      </c>
      <c r="S11" s="69">
        <v>0</v>
      </c>
      <c r="T11" s="69">
        <f>SUM(R11:S11)</f>
        <v>0</v>
      </c>
      <c r="V11" s="62">
        <v>20</v>
      </c>
      <c r="W11" s="62">
        <v>18</v>
      </c>
      <c r="X11" s="62">
        <v>18</v>
      </c>
      <c r="Y11" s="62">
        <v>17</v>
      </c>
      <c r="Z11" s="62">
        <f>V11+W11+X11+Y11</f>
        <v>73</v>
      </c>
      <c r="AA11" s="55"/>
      <c r="AB11" s="55"/>
    </row>
    <row r="12" spans="1:28" s="3" customFormat="1" ht="19.5" customHeight="1">
      <c r="A12" s="56" t="s">
        <v>45</v>
      </c>
      <c r="B12" s="67">
        <f aca="true" t="shared" si="7" ref="B12:B24">Q12/Z12</f>
        <v>53.54545454545455</v>
      </c>
      <c r="C12" s="68">
        <v>166</v>
      </c>
      <c r="D12" s="68">
        <v>187</v>
      </c>
      <c r="E12" s="68">
        <f t="shared" si="0"/>
        <v>353</v>
      </c>
      <c r="F12" s="68">
        <v>189</v>
      </c>
      <c r="G12" s="68">
        <v>147</v>
      </c>
      <c r="H12" s="68">
        <f t="shared" si="1"/>
        <v>336</v>
      </c>
      <c r="I12" s="68">
        <v>112</v>
      </c>
      <c r="J12" s="68">
        <v>128</v>
      </c>
      <c r="K12" s="68">
        <f t="shared" si="2"/>
        <v>240</v>
      </c>
      <c r="L12" s="68">
        <v>96</v>
      </c>
      <c r="M12" s="68">
        <v>153</v>
      </c>
      <c r="N12" s="68">
        <f t="shared" si="3"/>
        <v>249</v>
      </c>
      <c r="O12" s="68">
        <f t="shared" si="4"/>
        <v>563</v>
      </c>
      <c r="P12" s="68">
        <f t="shared" si="5"/>
        <v>615</v>
      </c>
      <c r="Q12" s="68">
        <f t="shared" si="6"/>
        <v>1178</v>
      </c>
      <c r="R12" s="68">
        <v>6</v>
      </c>
      <c r="S12" s="69">
        <v>2</v>
      </c>
      <c r="T12" s="69">
        <f aca="true" t="shared" si="8" ref="T12:T24">SUM(R12:S12)</f>
        <v>8</v>
      </c>
      <c r="V12" s="62">
        <v>6</v>
      </c>
      <c r="W12" s="62">
        <v>6</v>
      </c>
      <c r="X12" s="62">
        <v>5</v>
      </c>
      <c r="Y12" s="62">
        <v>5</v>
      </c>
      <c r="Z12" s="62">
        <f aca="true" t="shared" si="9" ref="Z12:Z22">V12+W12+X12+Y12</f>
        <v>22</v>
      </c>
      <c r="AA12" s="55"/>
      <c r="AB12" s="55"/>
    </row>
    <row r="13" spans="1:28" s="3" customFormat="1" ht="19.5" customHeight="1">
      <c r="A13" s="56" t="s">
        <v>46</v>
      </c>
      <c r="B13" s="67">
        <f t="shared" si="7"/>
        <v>52.857142857142854</v>
      </c>
      <c r="C13" s="68">
        <v>265</v>
      </c>
      <c r="D13" s="68">
        <v>321</v>
      </c>
      <c r="E13" s="68">
        <f t="shared" si="0"/>
        <v>586</v>
      </c>
      <c r="F13" s="68">
        <v>254</v>
      </c>
      <c r="G13" s="68">
        <v>281</v>
      </c>
      <c r="H13" s="68">
        <f t="shared" si="1"/>
        <v>535</v>
      </c>
      <c r="I13" s="68">
        <v>185</v>
      </c>
      <c r="J13" s="68">
        <v>226</v>
      </c>
      <c r="K13" s="68">
        <f t="shared" si="2"/>
        <v>411</v>
      </c>
      <c r="L13" s="68">
        <v>142</v>
      </c>
      <c r="M13" s="68">
        <v>176</v>
      </c>
      <c r="N13" s="68">
        <f t="shared" si="3"/>
        <v>318</v>
      </c>
      <c r="O13" s="68">
        <f t="shared" si="4"/>
        <v>846</v>
      </c>
      <c r="P13" s="68">
        <f t="shared" si="5"/>
        <v>1004</v>
      </c>
      <c r="Q13" s="68">
        <f t="shared" si="6"/>
        <v>1850</v>
      </c>
      <c r="R13" s="68">
        <v>4</v>
      </c>
      <c r="S13" s="69">
        <v>3</v>
      </c>
      <c r="T13" s="69">
        <f t="shared" si="8"/>
        <v>7</v>
      </c>
      <c r="V13" s="62">
        <v>11</v>
      </c>
      <c r="W13" s="62">
        <v>10</v>
      </c>
      <c r="X13" s="62">
        <v>8</v>
      </c>
      <c r="Y13" s="62">
        <v>6</v>
      </c>
      <c r="Z13" s="62">
        <f t="shared" si="9"/>
        <v>35</v>
      </c>
      <c r="AA13" s="55"/>
      <c r="AB13" s="55"/>
    </row>
    <row r="14" spans="1:28" s="3" customFormat="1" ht="19.5" customHeight="1">
      <c r="A14" s="54" t="s">
        <v>47</v>
      </c>
      <c r="B14" s="67">
        <f t="shared" si="7"/>
        <v>47.611111111111114</v>
      </c>
      <c r="C14" s="68">
        <v>233</v>
      </c>
      <c r="D14" s="68">
        <v>250</v>
      </c>
      <c r="E14" s="68">
        <f t="shared" si="0"/>
        <v>483</v>
      </c>
      <c r="F14" s="68">
        <v>229</v>
      </c>
      <c r="G14" s="68">
        <v>207</v>
      </c>
      <c r="H14" s="68">
        <f t="shared" si="1"/>
        <v>436</v>
      </c>
      <c r="I14" s="68">
        <v>187</v>
      </c>
      <c r="J14" s="68">
        <v>208</v>
      </c>
      <c r="K14" s="68">
        <f t="shared" si="2"/>
        <v>395</v>
      </c>
      <c r="L14" s="68">
        <v>193</v>
      </c>
      <c r="M14" s="68">
        <v>207</v>
      </c>
      <c r="N14" s="68">
        <f t="shared" si="3"/>
        <v>400</v>
      </c>
      <c r="O14" s="68">
        <f t="shared" si="4"/>
        <v>842</v>
      </c>
      <c r="P14" s="68">
        <f t="shared" si="5"/>
        <v>872</v>
      </c>
      <c r="Q14" s="68">
        <f t="shared" si="6"/>
        <v>1714</v>
      </c>
      <c r="R14" s="68">
        <v>0</v>
      </c>
      <c r="S14" s="69">
        <v>0</v>
      </c>
      <c r="T14" s="69">
        <f t="shared" si="8"/>
        <v>0</v>
      </c>
      <c r="V14" s="62">
        <v>10</v>
      </c>
      <c r="W14" s="62">
        <v>9</v>
      </c>
      <c r="X14" s="62">
        <v>8</v>
      </c>
      <c r="Y14" s="62">
        <v>9</v>
      </c>
      <c r="Z14" s="62">
        <f t="shared" si="9"/>
        <v>36</v>
      </c>
      <c r="AA14" s="55"/>
      <c r="AB14" s="55"/>
    </row>
    <row r="15" spans="1:28" s="3" customFormat="1" ht="19.5" customHeight="1">
      <c r="A15" s="56" t="s">
        <v>48</v>
      </c>
      <c r="B15" s="67">
        <f t="shared" si="7"/>
        <v>53.714285714285715</v>
      </c>
      <c r="C15" s="68">
        <v>282</v>
      </c>
      <c r="D15" s="68">
        <v>223</v>
      </c>
      <c r="E15" s="68">
        <f t="shared" si="0"/>
        <v>505</v>
      </c>
      <c r="F15" s="68">
        <v>221</v>
      </c>
      <c r="G15" s="68">
        <v>183</v>
      </c>
      <c r="H15" s="68">
        <f t="shared" si="1"/>
        <v>404</v>
      </c>
      <c r="I15" s="68">
        <v>256</v>
      </c>
      <c r="J15" s="68">
        <v>233</v>
      </c>
      <c r="K15" s="68">
        <f t="shared" si="2"/>
        <v>489</v>
      </c>
      <c r="L15" s="68">
        <v>249</v>
      </c>
      <c r="M15" s="68">
        <v>233</v>
      </c>
      <c r="N15" s="68">
        <f t="shared" si="3"/>
        <v>482</v>
      </c>
      <c r="O15" s="68">
        <f t="shared" si="4"/>
        <v>1008</v>
      </c>
      <c r="P15" s="68">
        <f t="shared" si="5"/>
        <v>872</v>
      </c>
      <c r="Q15" s="68">
        <f t="shared" si="6"/>
        <v>1880</v>
      </c>
      <c r="R15" s="68">
        <v>0</v>
      </c>
      <c r="S15" s="69">
        <v>0</v>
      </c>
      <c r="T15" s="69">
        <f t="shared" si="8"/>
        <v>0</v>
      </c>
      <c r="V15" s="62">
        <v>9</v>
      </c>
      <c r="W15" s="62">
        <v>8</v>
      </c>
      <c r="X15" s="62">
        <v>9</v>
      </c>
      <c r="Y15" s="62">
        <v>9</v>
      </c>
      <c r="Z15" s="62">
        <f t="shared" si="9"/>
        <v>35</v>
      </c>
      <c r="AA15" s="55"/>
      <c r="AB15" s="55"/>
    </row>
    <row r="16" spans="1:28" s="3" customFormat="1" ht="19.5" customHeight="1">
      <c r="A16" s="56" t="s">
        <v>49</v>
      </c>
      <c r="B16" s="67">
        <f t="shared" si="7"/>
        <v>41.850746268656714</v>
      </c>
      <c r="C16" s="68">
        <v>362</v>
      </c>
      <c r="D16" s="68">
        <v>380</v>
      </c>
      <c r="E16" s="68">
        <f t="shared" si="0"/>
        <v>742</v>
      </c>
      <c r="F16" s="68">
        <v>420</v>
      </c>
      <c r="G16" s="68">
        <v>335</v>
      </c>
      <c r="H16" s="68">
        <f t="shared" si="1"/>
        <v>755</v>
      </c>
      <c r="I16" s="68">
        <v>324</v>
      </c>
      <c r="J16" s="68">
        <v>343</v>
      </c>
      <c r="K16" s="68">
        <f t="shared" si="2"/>
        <v>667</v>
      </c>
      <c r="L16" s="68">
        <v>302</v>
      </c>
      <c r="M16" s="68">
        <v>338</v>
      </c>
      <c r="N16" s="68">
        <f t="shared" si="3"/>
        <v>640</v>
      </c>
      <c r="O16" s="68">
        <f t="shared" si="4"/>
        <v>1408</v>
      </c>
      <c r="P16" s="68">
        <f t="shared" si="5"/>
        <v>1396</v>
      </c>
      <c r="Q16" s="68">
        <f t="shared" si="6"/>
        <v>2804</v>
      </c>
      <c r="R16" s="68">
        <v>5</v>
      </c>
      <c r="S16" s="69">
        <v>4</v>
      </c>
      <c r="T16" s="69">
        <f t="shared" si="8"/>
        <v>9</v>
      </c>
      <c r="V16" s="62">
        <v>17</v>
      </c>
      <c r="W16" s="62">
        <v>17</v>
      </c>
      <c r="X16" s="62">
        <v>17</v>
      </c>
      <c r="Y16" s="62">
        <v>16</v>
      </c>
      <c r="Z16" s="62">
        <f t="shared" si="9"/>
        <v>67</v>
      </c>
      <c r="AA16" s="55"/>
      <c r="AB16" s="55"/>
    </row>
    <row r="17" spans="1:28" s="57" customFormat="1" ht="19.5" customHeight="1">
      <c r="A17" s="56" t="s">
        <v>50</v>
      </c>
      <c r="B17" s="67">
        <f t="shared" si="7"/>
        <v>50.53846153846154</v>
      </c>
      <c r="C17" s="68">
        <v>306</v>
      </c>
      <c r="D17" s="68">
        <v>350</v>
      </c>
      <c r="E17" s="68">
        <f t="shared" si="0"/>
        <v>656</v>
      </c>
      <c r="F17" s="68">
        <v>344</v>
      </c>
      <c r="G17" s="68">
        <v>352</v>
      </c>
      <c r="H17" s="68">
        <f t="shared" si="1"/>
        <v>696</v>
      </c>
      <c r="I17" s="68">
        <v>343</v>
      </c>
      <c r="J17" s="68">
        <v>335</v>
      </c>
      <c r="K17" s="68">
        <f t="shared" si="2"/>
        <v>678</v>
      </c>
      <c r="L17" s="68">
        <v>296</v>
      </c>
      <c r="M17" s="68">
        <v>302</v>
      </c>
      <c r="N17" s="68">
        <f t="shared" si="3"/>
        <v>598</v>
      </c>
      <c r="O17" s="68">
        <f t="shared" si="4"/>
        <v>1289</v>
      </c>
      <c r="P17" s="68">
        <f t="shared" si="5"/>
        <v>1339</v>
      </c>
      <c r="Q17" s="68">
        <f t="shared" si="6"/>
        <v>2628</v>
      </c>
      <c r="R17" s="68">
        <v>5</v>
      </c>
      <c r="S17" s="69">
        <v>3</v>
      </c>
      <c r="T17" s="69">
        <f t="shared" si="8"/>
        <v>8</v>
      </c>
      <c r="V17" s="63">
        <v>12</v>
      </c>
      <c r="W17" s="63">
        <v>12</v>
      </c>
      <c r="X17" s="63">
        <v>14</v>
      </c>
      <c r="Y17" s="63">
        <v>14</v>
      </c>
      <c r="Z17" s="42">
        <f t="shared" si="9"/>
        <v>52</v>
      </c>
      <c r="AA17" s="58"/>
      <c r="AB17" s="58"/>
    </row>
    <row r="18" spans="1:28" s="3" customFormat="1" ht="30">
      <c r="A18" s="59" t="s">
        <v>97</v>
      </c>
      <c r="B18" s="67">
        <f t="shared" si="7"/>
        <v>61</v>
      </c>
      <c r="C18" s="68">
        <v>141</v>
      </c>
      <c r="D18" s="68">
        <v>125</v>
      </c>
      <c r="E18" s="68">
        <f t="shared" si="0"/>
        <v>266</v>
      </c>
      <c r="F18" s="68">
        <v>155</v>
      </c>
      <c r="G18" s="68">
        <v>131</v>
      </c>
      <c r="H18" s="68">
        <f t="shared" si="1"/>
        <v>286</v>
      </c>
      <c r="I18" s="68">
        <v>129</v>
      </c>
      <c r="J18" s="68">
        <v>101</v>
      </c>
      <c r="K18" s="68">
        <f t="shared" si="2"/>
        <v>230</v>
      </c>
      <c r="L18" s="68">
        <v>93</v>
      </c>
      <c r="M18" s="68">
        <v>101</v>
      </c>
      <c r="N18" s="68">
        <f t="shared" si="3"/>
        <v>194</v>
      </c>
      <c r="O18" s="68">
        <f t="shared" si="4"/>
        <v>518</v>
      </c>
      <c r="P18" s="68">
        <f t="shared" si="5"/>
        <v>458</v>
      </c>
      <c r="Q18" s="68">
        <f t="shared" si="6"/>
        <v>976</v>
      </c>
      <c r="R18" s="68">
        <v>0</v>
      </c>
      <c r="S18" s="69">
        <v>1</v>
      </c>
      <c r="T18" s="69">
        <f t="shared" si="8"/>
        <v>1</v>
      </c>
      <c r="V18" s="42">
        <v>4</v>
      </c>
      <c r="W18" s="42">
        <v>4</v>
      </c>
      <c r="X18" s="42">
        <v>4</v>
      </c>
      <c r="Y18" s="42">
        <v>4</v>
      </c>
      <c r="Z18" s="42">
        <f t="shared" si="9"/>
        <v>16</v>
      </c>
      <c r="AA18" s="48"/>
      <c r="AB18" s="48"/>
    </row>
    <row r="19" spans="1:28" s="3" customFormat="1" ht="19.5" customHeight="1">
      <c r="A19" s="60" t="s">
        <v>51</v>
      </c>
      <c r="B19" s="67">
        <f t="shared" si="7"/>
        <v>50.833333333333336</v>
      </c>
      <c r="C19" s="68">
        <v>177</v>
      </c>
      <c r="D19" s="68">
        <v>181</v>
      </c>
      <c r="E19" s="68">
        <f t="shared" si="0"/>
        <v>358</v>
      </c>
      <c r="F19" s="68">
        <v>162</v>
      </c>
      <c r="G19" s="68">
        <v>170</v>
      </c>
      <c r="H19" s="68">
        <f t="shared" si="1"/>
        <v>332</v>
      </c>
      <c r="I19" s="68">
        <v>112</v>
      </c>
      <c r="J19" s="68">
        <v>152</v>
      </c>
      <c r="K19" s="68">
        <f t="shared" si="2"/>
        <v>264</v>
      </c>
      <c r="L19" s="68">
        <v>111</v>
      </c>
      <c r="M19" s="68">
        <v>155</v>
      </c>
      <c r="N19" s="68">
        <f t="shared" si="3"/>
        <v>266</v>
      </c>
      <c r="O19" s="68">
        <f t="shared" si="4"/>
        <v>562</v>
      </c>
      <c r="P19" s="68">
        <f t="shared" si="5"/>
        <v>658</v>
      </c>
      <c r="Q19" s="68">
        <f t="shared" si="6"/>
        <v>1220</v>
      </c>
      <c r="R19" s="68">
        <v>3</v>
      </c>
      <c r="S19" s="69">
        <v>4</v>
      </c>
      <c r="T19" s="69">
        <f t="shared" si="8"/>
        <v>7</v>
      </c>
      <c r="V19" s="42">
        <v>7</v>
      </c>
      <c r="W19" s="42">
        <v>7</v>
      </c>
      <c r="X19" s="42">
        <v>5</v>
      </c>
      <c r="Y19" s="42">
        <v>5</v>
      </c>
      <c r="Z19" s="42">
        <f t="shared" si="9"/>
        <v>24</v>
      </c>
      <c r="AA19" s="48"/>
      <c r="AB19" s="48"/>
    </row>
    <row r="20" spans="1:28" s="3" customFormat="1" ht="19.5" customHeight="1">
      <c r="A20" s="60" t="s">
        <v>52</v>
      </c>
      <c r="B20" s="67">
        <f t="shared" si="7"/>
        <v>56.869565217391305</v>
      </c>
      <c r="C20" s="68">
        <v>262</v>
      </c>
      <c r="D20" s="68">
        <v>226</v>
      </c>
      <c r="E20" s="68">
        <f t="shared" si="0"/>
        <v>488</v>
      </c>
      <c r="F20" s="68">
        <v>200</v>
      </c>
      <c r="G20" s="68">
        <v>160</v>
      </c>
      <c r="H20" s="68">
        <f t="shared" si="1"/>
        <v>360</v>
      </c>
      <c r="I20" s="68">
        <v>138</v>
      </c>
      <c r="J20" s="68">
        <v>126</v>
      </c>
      <c r="K20" s="68">
        <f t="shared" si="2"/>
        <v>264</v>
      </c>
      <c r="L20" s="68">
        <v>113</v>
      </c>
      <c r="M20" s="68">
        <v>83</v>
      </c>
      <c r="N20" s="68">
        <f t="shared" si="3"/>
        <v>196</v>
      </c>
      <c r="O20" s="68">
        <f t="shared" si="4"/>
        <v>713</v>
      </c>
      <c r="P20" s="68">
        <f t="shared" si="5"/>
        <v>595</v>
      </c>
      <c r="Q20" s="68">
        <f t="shared" si="6"/>
        <v>1308</v>
      </c>
      <c r="R20" s="68">
        <v>3</v>
      </c>
      <c r="S20" s="69">
        <v>0</v>
      </c>
      <c r="T20" s="69">
        <f t="shared" si="8"/>
        <v>3</v>
      </c>
      <c r="V20" s="42">
        <v>9</v>
      </c>
      <c r="W20" s="42">
        <v>6</v>
      </c>
      <c r="X20" s="42">
        <v>4</v>
      </c>
      <c r="Y20" s="42">
        <v>4</v>
      </c>
      <c r="Z20" s="42">
        <f t="shared" si="9"/>
        <v>23</v>
      </c>
      <c r="AA20" s="48"/>
      <c r="AB20" s="48"/>
    </row>
    <row r="21" spans="1:28" s="3" customFormat="1" ht="15">
      <c r="A21" s="60" t="s">
        <v>53</v>
      </c>
      <c r="B21" s="67">
        <f t="shared" si="7"/>
        <v>52.666666666666664</v>
      </c>
      <c r="C21" s="68">
        <v>79</v>
      </c>
      <c r="D21" s="68">
        <v>68</v>
      </c>
      <c r="E21" s="68">
        <f t="shared" si="0"/>
        <v>147</v>
      </c>
      <c r="F21" s="68">
        <v>57</v>
      </c>
      <c r="G21" s="68">
        <v>45</v>
      </c>
      <c r="H21" s="68">
        <f t="shared" si="1"/>
        <v>102</v>
      </c>
      <c r="I21" s="68">
        <v>48</v>
      </c>
      <c r="J21" s="68">
        <v>44</v>
      </c>
      <c r="K21" s="68">
        <f t="shared" si="2"/>
        <v>92</v>
      </c>
      <c r="L21" s="68">
        <v>75</v>
      </c>
      <c r="M21" s="68">
        <v>58</v>
      </c>
      <c r="N21" s="68">
        <f t="shared" si="3"/>
        <v>133</v>
      </c>
      <c r="O21" s="68">
        <f t="shared" si="4"/>
        <v>259</v>
      </c>
      <c r="P21" s="68">
        <f t="shared" si="5"/>
        <v>215</v>
      </c>
      <c r="Q21" s="68">
        <f t="shared" si="6"/>
        <v>474</v>
      </c>
      <c r="R21" s="68">
        <v>3</v>
      </c>
      <c r="S21" s="69">
        <v>2</v>
      </c>
      <c r="T21" s="69">
        <f t="shared" si="8"/>
        <v>5</v>
      </c>
      <c r="V21" s="42">
        <v>3</v>
      </c>
      <c r="W21" s="42">
        <v>2</v>
      </c>
      <c r="X21" s="42">
        <v>2</v>
      </c>
      <c r="Y21" s="42">
        <v>2</v>
      </c>
      <c r="Z21" s="42">
        <f t="shared" si="9"/>
        <v>9</v>
      </c>
      <c r="AA21" s="48"/>
      <c r="AB21" s="48"/>
    </row>
    <row r="22" spans="1:28" s="3" customFormat="1" ht="19.5" customHeight="1">
      <c r="A22" s="56" t="s">
        <v>54</v>
      </c>
      <c r="B22" s="67">
        <f t="shared" si="7"/>
        <v>54.357142857142854</v>
      </c>
      <c r="C22" s="68">
        <v>93</v>
      </c>
      <c r="D22" s="68">
        <v>96</v>
      </c>
      <c r="E22" s="68">
        <f t="shared" si="0"/>
        <v>189</v>
      </c>
      <c r="F22" s="68">
        <v>100</v>
      </c>
      <c r="G22" s="68">
        <v>138</v>
      </c>
      <c r="H22" s="68">
        <f t="shared" si="1"/>
        <v>238</v>
      </c>
      <c r="I22" s="68">
        <v>88</v>
      </c>
      <c r="J22" s="68">
        <v>137</v>
      </c>
      <c r="K22" s="68">
        <f t="shared" si="2"/>
        <v>225</v>
      </c>
      <c r="L22" s="68">
        <v>42</v>
      </c>
      <c r="M22" s="68">
        <v>67</v>
      </c>
      <c r="N22" s="68">
        <f t="shared" si="3"/>
        <v>109</v>
      </c>
      <c r="O22" s="68">
        <f t="shared" si="4"/>
        <v>323</v>
      </c>
      <c r="P22" s="68">
        <f t="shared" si="5"/>
        <v>438</v>
      </c>
      <c r="Q22" s="68">
        <f t="shared" si="6"/>
        <v>761</v>
      </c>
      <c r="R22" s="68">
        <v>1</v>
      </c>
      <c r="S22" s="69">
        <v>4</v>
      </c>
      <c r="T22" s="69">
        <f t="shared" si="8"/>
        <v>5</v>
      </c>
      <c r="V22" s="42">
        <v>4</v>
      </c>
      <c r="W22" s="42">
        <v>4</v>
      </c>
      <c r="X22" s="42">
        <v>4</v>
      </c>
      <c r="Y22" s="42">
        <v>2</v>
      </c>
      <c r="Z22" s="42">
        <f t="shared" si="9"/>
        <v>14</v>
      </c>
      <c r="AA22" s="48"/>
      <c r="AB22" s="48"/>
    </row>
    <row r="23" spans="1:26" ht="9.75" customHeight="1">
      <c r="A23" s="13"/>
      <c r="B23" s="3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  <c r="V23" s="43"/>
      <c r="W23" s="43"/>
      <c r="X23" s="43"/>
      <c r="Y23" s="43"/>
      <c r="Z23" s="43"/>
    </row>
    <row r="24" spans="1:28" s="2" customFormat="1" ht="34.5" customHeight="1">
      <c r="A24" s="34" t="s">
        <v>95</v>
      </c>
      <c r="B24" s="76">
        <f t="shared" si="7"/>
        <v>52.539408866995075</v>
      </c>
      <c r="C24" s="70">
        <f aca="true" t="shared" si="10" ref="C24:N24">SUM(C11:C23)</f>
        <v>2939</v>
      </c>
      <c r="D24" s="70">
        <f t="shared" si="10"/>
        <v>2931</v>
      </c>
      <c r="E24" s="70">
        <f t="shared" si="10"/>
        <v>5870</v>
      </c>
      <c r="F24" s="70">
        <f t="shared" si="10"/>
        <v>2938</v>
      </c>
      <c r="G24" s="70">
        <f t="shared" si="10"/>
        <v>2792</v>
      </c>
      <c r="H24" s="70">
        <f t="shared" si="10"/>
        <v>5730</v>
      </c>
      <c r="I24" s="70">
        <f t="shared" si="10"/>
        <v>2421</v>
      </c>
      <c r="J24" s="70">
        <f t="shared" si="10"/>
        <v>2578</v>
      </c>
      <c r="K24" s="70">
        <f t="shared" si="10"/>
        <v>4999</v>
      </c>
      <c r="L24" s="70">
        <f t="shared" si="10"/>
        <v>2265</v>
      </c>
      <c r="M24" s="70">
        <f t="shared" si="10"/>
        <v>2467</v>
      </c>
      <c r="N24" s="70">
        <f t="shared" si="10"/>
        <v>4732</v>
      </c>
      <c r="O24" s="70">
        <f>C24+F24+I24+L24</f>
        <v>10563</v>
      </c>
      <c r="P24" s="70">
        <f>D24+G24+J24+M24</f>
        <v>10768</v>
      </c>
      <c r="Q24" s="70">
        <f>E24+H24+K24+N24</f>
        <v>21331</v>
      </c>
      <c r="R24" s="70">
        <f>SUM(R11:R22)</f>
        <v>30</v>
      </c>
      <c r="S24" s="70">
        <f>SUM(S11:S22)</f>
        <v>23</v>
      </c>
      <c r="T24" s="77">
        <f t="shared" si="8"/>
        <v>53</v>
      </c>
      <c r="V24" s="66">
        <f>SUM(V11:V22)</f>
        <v>112</v>
      </c>
      <c r="W24" s="66">
        <f>SUM(W11:W22)</f>
        <v>103</v>
      </c>
      <c r="X24" s="66">
        <f>SUM(X11:X22)</f>
        <v>98</v>
      </c>
      <c r="Y24" s="66">
        <f>SUM(Y11:Y22)</f>
        <v>93</v>
      </c>
      <c r="Z24" s="66">
        <f>SUM(Z11:Z22)</f>
        <v>406</v>
      </c>
      <c r="AA24" s="41"/>
      <c r="AB24" s="41"/>
    </row>
    <row r="25" spans="1:28" s="2" customFormat="1" ht="34.5" customHeight="1">
      <c r="A25" s="83" t="s">
        <v>98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V25" s="82"/>
      <c r="W25" s="82"/>
      <c r="X25" s="82"/>
      <c r="Y25" s="82"/>
      <c r="Z25" s="82"/>
      <c r="AA25" s="41"/>
      <c r="AB25" s="41"/>
    </row>
    <row r="26" spans="1:28" s="2" customFormat="1" ht="34.5" customHeight="1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V26" s="82"/>
      <c r="W26" s="82"/>
      <c r="X26" s="82"/>
      <c r="Y26" s="82"/>
      <c r="Z26" s="82"/>
      <c r="AA26" s="41"/>
      <c r="AB26" s="41"/>
    </row>
    <row r="27" spans="22:28" s="7" customFormat="1" ht="12.75">
      <c r="V27" s="44"/>
      <c r="W27" s="44"/>
      <c r="X27" s="44"/>
      <c r="Y27" s="44"/>
      <c r="Z27" s="44"/>
      <c r="AA27" s="44"/>
      <c r="AB27" s="44"/>
    </row>
    <row r="28" spans="1:28" s="7" customFormat="1" ht="15">
      <c r="A28" s="8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6"/>
      <c r="V28" s="44"/>
      <c r="W28" s="44"/>
      <c r="X28" s="44"/>
      <c r="Y28" s="44"/>
      <c r="Z28" s="44"/>
      <c r="AA28" s="44"/>
      <c r="AB28" s="44"/>
    </row>
    <row r="29" spans="1:28" s="7" customFormat="1" ht="15">
      <c r="A29" s="8"/>
      <c r="B29" s="8"/>
      <c r="C29" s="8"/>
      <c r="D29" s="8"/>
      <c r="E29" s="8"/>
      <c r="F29" s="8"/>
      <c r="G29" s="8" t="s">
        <v>93</v>
      </c>
      <c r="H29" s="8"/>
      <c r="I29" s="8"/>
      <c r="J29" s="8"/>
      <c r="K29" s="8"/>
      <c r="L29" s="8"/>
      <c r="M29" s="8"/>
      <c r="N29" s="8"/>
      <c r="O29" s="8"/>
      <c r="P29" s="8"/>
      <c r="Q29" s="6"/>
      <c r="R29" s="6"/>
      <c r="V29" s="44"/>
      <c r="W29" s="44"/>
      <c r="X29" s="44"/>
      <c r="Y29" s="44"/>
      <c r="Z29" s="44"/>
      <c r="AA29" s="44"/>
      <c r="AB29" s="44"/>
    </row>
    <row r="30" spans="1:28" s="7" customFormat="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/>
      <c r="R30" s="6"/>
      <c r="V30" s="44"/>
      <c r="W30" s="44"/>
      <c r="X30" s="44"/>
      <c r="Y30" s="44"/>
      <c r="Z30" s="44"/>
      <c r="AA30" s="44"/>
      <c r="AB30" s="44"/>
    </row>
    <row r="31" spans="1:28" s="7" customFormat="1" ht="15.75">
      <c r="A31" s="33" t="s">
        <v>11</v>
      </c>
      <c r="B31" s="3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6"/>
      <c r="V31" s="44"/>
      <c r="W31" s="44"/>
      <c r="X31" s="44"/>
      <c r="Y31" s="44"/>
      <c r="Z31" s="44"/>
      <c r="AA31" s="44"/>
      <c r="AB31" s="44"/>
    </row>
    <row r="32" spans="1:28" s="7" customFormat="1" ht="15.75">
      <c r="A32" s="16" t="s">
        <v>12</v>
      </c>
      <c r="B32" s="16"/>
      <c r="C32" s="8"/>
      <c r="D32" s="8"/>
      <c r="E32" s="8"/>
      <c r="F32" s="8"/>
      <c r="G32" s="107" t="s">
        <v>13</v>
      </c>
      <c r="H32" s="107"/>
      <c r="I32" s="107"/>
      <c r="J32" s="107"/>
      <c r="K32" s="107"/>
      <c r="L32" s="107"/>
      <c r="M32" s="107"/>
      <c r="N32" s="107"/>
      <c r="O32" s="107"/>
      <c r="P32" s="107"/>
      <c r="Q32" s="6"/>
      <c r="R32" s="6"/>
      <c r="V32" s="44"/>
      <c r="W32" s="44"/>
      <c r="X32" s="44"/>
      <c r="Y32" s="44"/>
      <c r="Z32" s="44"/>
      <c r="AA32" s="44"/>
      <c r="AB32" s="44"/>
    </row>
    <row r="33" spans="1:28" s="7" customFormat="1" ht="15">
      <c r="A33" s="8"/>
      <c r="B33" s="8"/>
      <c r="C33" s="8"/>
      <c r="D33" s="8"/>
      <c r="E33" s="8"/>
      <c r="F33" s="8"/>
      <c r="G33" s="108" t="s">
        <v>14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6"/>
      <c r="R33" s="6"/>
      <c r="V33" s="44"/>
      <c r="W33" s="44"/>
      <c r="X33" s="44"/>
      <c r="Y33" s="44"/>
      <c r="Z33" s="44"/>
      <c r="AA33" s="44"/>
      <c r="AB33" s="44"/>
    </row>
    <row r="34" spans="1:28" s="7" customFormat="1" ht="15">
      <c r="A34" s="8"/>
      <c r="B34" s="8"/>
      <c r="C34" s="8"/>
      <c r="D34" s="8"/>
      <c r="E34" s="8"/>
      <c r="F34" s="8"/>
      <c r="G34" s="84" t="s">
        <v>15</v>
      </c>
      <c r="H34" s="84"/>
      <c r="I34" s="84"/>
      <c r="J34" s="84"/>
      <c r="K34" s="84"/>
      <c r="L34" s="84"/>
      <c r="M34" s="84"/>
      <c r="N34" s="84"/>
      <c r="O34" s="84"/>
      <c r="P34" s="84"/>
      <c r="Q34" s="6"/>
      <c r="R34" s="6"/>
      <c r="V34" s="44"/>
      <c r="W34" s="44"/>
      <c r="X34" s="44"/>
      <c r="Y34" s="44"/>
      <c r="Z34" s="44"/>
      <c r="AA34" s="44"/>
      <c r="AB34" s="44"/>
    </row>
    <row r="35" spans="22:28" s="7" customFormat="1" ht="12.75">
      <c r="V35" s="44"/>
      <c r="W35" s="44"/>
      <c r="X35" s="44"/>
      <c r="Y35" s="44"/>
      <c r="Z35" s="44"/>
      <c r="AA35" s="44"/>
      <c r="AB35" s="44"/>
    </row>
    <row r="36" spans="22:28" s="7" customFormat="1" ht="12.75">
      <c r="V36" s="44"/>
      <c r="W36" s="44"/>
      <c r="X36" s="44"/>
      <c r="Y36" s="44"/>
      <c r="Z36" s="44"/>
      <c r="AA36" s="44"/>
      <c r="AB36" s="44"/>
    </row>
    <row r="37" spans="22:28" s="7" customFormat="1" ht="12.75">
      <c r="V37" s="44"/>
      <c r="W37" s="44"/>
      <c r="X37" s="44"/>
      <c r="Y37" s="44"/>
      <c r="Z37" s="44"/>
      <c r="AA37" s="44"/>
      <c r="AB37" s="44"/>
    </row>
    <row r="38" spans="22:28" s="7" customFormat="1" ht="12.75">
      <c r="V38" s="44"/>
      <c r="W38" s="44"/>
      <c r="X38" s="44"/>
      <c r="Y38" s="44"/>
      <c r="Z38" s="44"/>
      <c r="AA38" s="44"/>
      <c r="AB38" s="44"/>
    </row>
    <row r="39" spans="22:28" s="7" customFormat="1" ht="12.75">
      <c r="V39" s="44"/>
      <c r="W39" s="44"/>
      <c r="X39" s="44"/>
      <c r="Y39" s="44"/>
      <c r="Z39" s="44"/>
      <c r="AA39" s="44"/>
      <c r="AB39" s="44"/>
    </row>
    <row r="40" spans="22:28" s="7" customFormat="1" ht="12.75">
      <c r="V40" s="44"/>
      <c r="W40" s="44"/>
      <c r="X40" s="44"/>
      <c r="Y40" s="44"/>
      <c r="Z40" s="44"/>
      <c r="AA40" s="44"/>
      <c r="AB40" s="44"/>
    </row>
    <row r="41" spans="22:28" s="7" customFormat="1" ht="12.75">
      <c r="V41" s="44"/>
      <c r="W41" s="44"/>
      <c r="X41" s="44"/>
      <c r="Y41" s="44"/>
      <c r="Z41" s="44"/>
      <c r="AA41" s="44"/>
      <c r="AB41" s="44"/>
    </row>
    <row r="42" spans="22:28" s="7" customFormat="1" ht="12.75">
      <c r="V42" s="44"/>
      <c r="W42" s="44"/>
      <c r="X42" s="44"/>
      <c r="Y42" s="44"/>
      <c r="Z42" s="44"/>
      <c r="AA42" s="44"/>
      <c r="AB42" s="44"/>
    </row>
  </sheetData>
  <sheetProtection/>
  <mergeCells count="19">
    <mergeCell ref="A6:T6"/>
    <mergeCell ref="V9:Y9"/>
    <mergeCell ref="Z9:Z10"/>
    <mergeCell ref="I9:K9"/>
    <mergeCell ref="L9:N9"/>
    <mergeCell ref="O9:Q9"/>
    <mergeCell ref="C9:E9"/>
    <mergeCell ref="R9:T9"/>
    <mergeCell ref="B9:B10"/>
    <mergeCell ref="G34:P34"/>
    <mergeCell ref="G32:P32"/>
    <mergeCell ref="A9:A10"/>
    <mergeCell ref="G33:P33"/>
    <mergeCell ref="F9:H9"/>
    <mergeCell ref="A1:T1"/>
    <mergeCell ref="A5:T5"/>
    <mergeCell ref="A4:T4"/>
    <mergeCell ref="A3:T3"/>
    <mergeCell ref="A2:T2"/>
  </mergeCells>
  <printOptions horizontalCentered="1" verticalCentered="1"/>
  <pageMargins left="0.25" right="0.25" top="0.25" bottom="0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TheBlog</dc:creator>
  <cp:keywords/>
  <dc:description/>
  <cp:lastModifiedBy>user</cp:lastModifiedBy>
  <cp:lastPrinted>2001-12-31T17:28:31Z</cp:lastPrinted>
  <dcterms:created xsi:type="dcterms:W3CDTF">2011-05-20T04:27:06Z</dcterms:created>
  <dcterms:modified xsi:type="dcterms:W3CDTF">2001-12-31T17:56:47Z</dcterms:modified>
  <cp:category/>
  <cp:version/>
  <cp:contentType/>
  <cp:contentStatus/>
</cp:coreProperties>
</file>