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55" windowWidth="2011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P53" i="1" l="1"/>
  <c r="DQ53" i="1" s="1"/>
  <c r="DO53" i="1"/>
  <c r="DN53" i="1"/>
  <c r="DE53" i="1"/>
  <c r="CP53" i="1"/>
  <c r="BB53" i="1"/>
  <c r="AR53" i="1"/>
  <c r="AH53" i="1"/>
  <c r="N53" i="1"/>
  <c r="K53" i="1"/>
  <c r="H53" i="1"/>
  <c r="E53" i="1"/>
  <c r="DP38" i="1"/>
  <c r="DQ38" i="1" s="1"/>
  <c r="DO38" i="1"/>
  <c r="DN38" i="1"/>
  <c r="DE38" i="1"/>
  <c r="CP38" i="1"/>
  <c r="BB38" i="1"/>
  <c r="AR38" i="1"/>
  <c r="AH38" i="1"/>
  <c r="X38" i="1"/>
  <c r="N38" i="1"/>
  <c r="K38" i="1"/>
  <c r="H38" i="1"/>
  <c r="E38" i="1"/>
  <c r="DQ39" i="1" l="1"/>
  <c r="DP39" i="1"/>
  <c r="DO39" i="1"/>
  <c r="DN39" i="1"/>
  <c r="DE39" i="1"/>
  <c r="CP39" i="1"/>
  <c r="BB39" i="1"/>
  <c r="AR39" i="1"/>
  <c r="AH39" i="1"/>
  <c r="X39" i="1"/>
  <c r="N39" i="1"/>
  <c r="K39" i="1"/>
  <c r="H39" i="1"/>
  <c r="E39" i="1"/>
  <c r="DQ37" i="1"/>
  <c r="DP37" i="1"/>
  <c r="DO37" i="1"/>
  <c r="DN37" i="1"/>
  <c r="DE37" i="1"/>
  <c r="CP37" i="1"/>
  <c r="BB37" i="1"/>
  <c r="AR37" i="1"/>
  <c r="AH37" i="1"/>
  <c r="X37" i="1"/>
  <c r="N37" i="1"/>
  <c r="K37" i="1"/>
  <c r="H37" i="1"/>
  <c r="E37" i="1"/>
  <c r="DQ21" i="1" l="1"/>
  <c r="DP21" i="1"/>
  <c r="DO21" i="1"/>
  <c r="DN21" i="1"/>
  <c r="DE21" i="1"/>
  <c r="CP21" i="1"/>
  <c r="BB21" i="1"/>
  <c r="AR21" i="1"/>
  <c r="AH21" i="1"/>
  <c r="X21" i="1"/>
  <c r="K21" i="1"/>
  <c r="H21" i="1"/>
  <c r="E21" i="1"/>
  <c r="DP45" i="1" l="1"/>
  <c r="DQ45" i="1" s="1"/>
  <c r="DO45" i="1"/>
  <c r="DN45" i="1"/>
  <c r="DE45" i="1"/>
  <c r="CP45" i="1"/>
  <c r="BB45" i="1"/>
  <c r="AR45" i="1"/>
  <c r="AH45" i="1"/>
  <c r="X45" i="1"/>
  <c r="N45" i="1"/>
  <c r="K45" i="1"/>
  <c r="H45" i="1"/>
  <c r="E45" i="1"/>
  <c r="DP47" i="1" l="1"/>
  <c r="DQ47" i="1" s="1"/>
  <c r="DO47" i="1"/>
  <c r="DN47" i="1"/>
  <c r="DE47" i="1"/>
  <c r="CP47" i="1"/>
  <c r="BB47" i="1"/>
  <c r="AR47" i="1"/>
  <c r="AH47" i="1"/>
  <c r="X47" i="1"/>
  <c r="N47" i="1"/>
  <c r="K47" i="1"/>
  <c r="H47" i="1"/>
  <c r="E47" i="1"/>
  <c r="DQ50" i="1" l="1"/>
  <c r="DP50" i="1"/>
  <c r="DO50" i="1"/>
  <c r="DN50" i="1"/>
  <c r="DE50" i="1"/>
  <c r="CP50" i="1"/>
  <c r="BB50" i="1"/>
  <c r="AR50" i="1"/>
  <c r="AH50" i="1"/>
  <c r="N50" i="1"/>
  <c r="K50" i="1"/>
  <c r="H50" i="1"/>
  <c r="E50" i="1"/>
  <c r="DP51" i="1" l="1"/>
  <c r="DQ51" i="1" s="1"/>
  <c r="DO51" i="1"/>
  <c r="DN51" i="1"/>
  <c r="DE51" i="1"/>
  <c r="CP51" i="1"/>
  <c r="BB51" i="1"/>
  <c r="AR51" i="1"/>
  <c r="AH51" i="1"/>
  <c r="N51" i="1"/>
  <c r="K51" i="1"/>
  <c r="H51" i="1"/>
  <c r="E51" i="1"/>
  <c r="DP20" i="1" l="1"/>
  <c r="DQ20" i="1" s="1"/>
  <c r="DO20" i="1"/>
  <c r="DN20" i="1"/>
  <c r="DE20" i="1"/>
  <c r="CP20" i="1"/>
  <c r="BB20" i="1"/>
  <c r="AR20" i="1"/>
  <c r="AH20" i="1"/>
  <c r="X20" i="1"/>
  <c r="N20" i="1"/>
  <c r="K20" i="1"/>
  <c r="E20" i="1"/>
  <c r="DP23" i="1" l="1"/>
  <c r="DQ23" i="1" s="1"/>
  <c r="DO23" i="1"/>
  <c r="DN23" i="1"/>
  <c r="DE23" i="1"/>
  <c r="CP23" i="1"/>
  <c r="BB23" i="1"/>
  <c r="AR23" i="1"/>
  <c r="AH23" i="1"/>
  <c r="N23" i="1"/>
  <c r="K23" i="1"/>
  <c r="DP52" i="1" l="1"/>
  <c r="DQ52" i="1" s="1"/>
  <c r="DO52" i="1"/>
  <c r="DN52" i="1"/>
  <c r="DE52" i="1"/>
  <c r="CP52" i="1"/>
  <c r="BB52" i="1"/>
  <c r="AR52" i="1"/>
  <c r="AH52" i="1"/>
  <c r="N52" i="1"/>
  <c r="K52" i="1"/>
  <c r="H52" i="1"/>
  <c r="E52" i="1"/>
  <c r="DP46" i="1" l="1"/>
  <c r="DQ46" i="1" s="1"/>
  <c r="DO46" i="1"/>
  <c r="DN46" i="1"/>
  <c r="DE46" i="1"/>
  <c r="CP46" i="1"/>
  <c r="BB46" i="1"/>
  <c r="AR46" i="1"/>
  <c r="AH46" i="1"/>
  <c r="X46" i="1"/>
  <c r="N46" i="1"/>
  <c r="K46" i="1"/>
  <c r="H46" i="1"/>
  <c r="E46" i="1"/>
  <c r="DP27" i="1" l="1"/>
  <c r="DQ27" i="1" s="1"/>
  <c r="DO27" i="1"/>
  <c r="DN27" i="1"/>
  <c r="DE27" i="1"/>
  <c r="CP27" i="1"/>
  <c r="BB27" i="1"/>
  <c r="AR27" i="1"/>
  <c r="AH27" i="1"/>
  <c r="X27" i="1"/>
  <c r="N27" i="1"/>
  <c r="K27" i="1"/>
  <c r="H27" i="1"/>
  <c r="E27" i="1"/>
  <c r="DP28" i="1" l="1"/>
  <c r="DQ28" i="1" s="1"/>
  <c r="DO28" i="1"/>
  <c r="DN28" i="1"/>
  <c r="DE28" i="1"/>
  <c r="CP28" i="1"/>
  <c r="BB28" i="1"/>
  <c r="AR28" i="1"/>
  <c r="AH28" i="1"/>
  <c r="X28" i="1"/>
  <c r="N28" i="1"/>
  <c r="K28" i="1"/>
  <c r="H28" i="1"/>
  <c r="E28" i="1"/>
  <c r="DP19" i="1" l="1"/>
  <c r="DQ19" i="1" s="1"/>
  <c r="DO19" i="1"/>
  <c r="DN19" i="1"/>
  <c r="DE19" i="1"/>
  <c r="CP19" i="1"/>
  <c r="BB19" i="1"/>
  <c r="AR19" i="1"/>
  <c r="AH19" i="1"/>
  <c r="X19" i="1"/>
  <c r="N19" i="1"/>
  <c r="K19" i="1"/>
  <c r="H19" i="1"/>
  <c r="DP44" i="1" l="1"/>
  <c r="DQ44" i="1" s="1"/>
  <c r="DO44" i="1"/>
  <c r="DN44" i="1"/>
  <c r="DE44" i="1"/>
  <c r="CP44" i="1"/>
  <c r="BB44" i="1"/>
  <c r="AR44" i="1"/>
  <c r="AH44" i="1"/>
  <c r="X44" i="1"/>
  <c r="N44" i="1"/>
  <c r="K44" i="1"/>
  <c r="H44" i="1"/>
  <c r="E44" i="1"/>
  <c r="DP13" i="1" l="1"/>
  <c r="DQ13" i="1" s="1"/>
  <c r="DO13" i="1"/>
  <c r="DN13" i="1"/>
  <c r="DE13" i="1"/>
  <c r="CP13" i="1"/>
  <c r="BB13" i="1"/>
  <c r="AR13" i="1"/>
  <c r="AH13" i="1"/>
  <c r="X13" i="1"/>
  <c r="N13" i="1"/>
  <c r="K13" i="1"/>
  <c r="H13" i="1"/>
  <c r="E13" i="1"/>
  <c r="DP49" i="1" l="1"/>
  <c r="DQ49" i="1" s="1"/>
  <c r="DO49" i="1"/>
  <c r="DN49" i="1"/>
  <c r="DE49" i="1"/>
  <c r="CP49" i="1"/>
  <c r="BB49" i="1"/>
  <c r="AR49" i="1"/>
  <c r="AH49" i="1"/>
  <c r="N49" i="1"/>
  <c r="K49" i="1"/>
  <c r="H49" i="1"/>
  <c r="E49" i="1"/>
  <c r="DQ24" i="1" l="1"/>
  <c r="DN24" i="1"/>
  <c r="DE24" i="1"/>
  <c r="BB24" i="1"/>
  <c r="AR24" i="1"/>
  <c r="AH24" i="1"/>
  <c r="X24" i="1"/>
  <c r="N24" i="1"/>
  <c r="K24" i="1"/>
  <c r="H24" i="1"/>
  <c r="E24" i="1"/>
  <c r="DP35" i="1" l="1"/>
  <c r="DQ35" i="1" s="1"/>
  <c r="DO35" i="1"/>
  <c r="DN35" i="1"/>
  <c r="DE35" i="1"/>
  <c r="CP35" i="1"/>
  <c r="BB35" i="1"/>
  <c r="AR35" i="1"/>
  <c r="AH35" i="1"/>
  <c r="X35" i="1"/>
  <c r="N35" i="1"/>
  <c r="K35" i="1"/>
  <c r="H35" i="1"/>
  <c r="E35" i="1"/>
  <c r="DP31" i="1"/>
  <c r="DQ31" i="1" s="1"/>
  <c r="DO31" i="1"/>
  <c r="DN31" i="1"/>
  <c r="DE31" i="1"/>
  <c r="CP31" i="1"/>
  <c r="BB31" i="1"/>
  <c r="AR31" i="1"/>
  <c r="AH31" i="1"/>
  <c r="X31" i="1"/>
  <c r="N31" i="1"/>
  <c r="K31" i="1"/>
  <c r="H31" i="1"/>
  <c r="E31" i="1"/>
  <c r="DP18" i="1" l="1"/>
  <c r="DQ18" i="1" s="1"/>
  <c r="DO18" i="1"/>
  <c r="DN18" i="1"/>
  <c r="DE18" i="1"/>
  <c r="CP18" i="1"/>
  <c r="BB18" i="1"/>
  <c r="AR18" i="1"/>
  <c r="AH18" i="1"/>
  <c r="X18" i="1"/>
  <c r="N18" i="1"/>
  <c r="K18" i="1"/>
  <c r="H18" i="1"/>
  <c r="E18" i="1"/>
  <c r="DP17" i="1" l="1"/>
  <c r="DQ17" i="1" s="1"/>
  <c r="DO17" i="1"/>
  <c r="DN17" i="1"/>
  <c r="DE17" i="1"/>
  <c r="CP17" i="1"/>
  <c r="BB17" i="1"/>
  <c r="AR17" i="1"/>
  <c r="AH17" i="1"/>
  <c r="X17" i="1"/>
  <c r="N17" i="1"/>
  <c r="K17" i="1"/>
  <c r="H17" i="1"/>
  <c r="E17" i="1"/>
  <c r="DP16" i="1"/>
  <c r="DQ16" i="1" s="1"/>
  <c r="DO16" i="1"/>
  <c r="DN16" i="1"/>
  <c r="DE16" i="1"/>
  <c r="CP16" i="1"/>
  <c r="BB16" i="1"/>
  <c r="AR16" i="1"/>
  <c r="AH16" i="1"/>
  <c r="X16" i="1"/>
  <c r="N16" i="1"/>
  <c r="K16" i="1"/>
  <c r="H16" i="1"/>
  <c r="E16" i="1"/>
  <c r="DP30" i="1" l="1"/>
  <c r="DQ30" i="1" s="1"/>
  <c r="DO30" i="1"/>
  <c r="DN30" i="1"/>
  <c r="DE30" i="1"/>
  <c r="CP30" i="1"/>
  <c r="BB30" i="1"/>
  <c r="AR30" i="1"/>
  <c r="AH30" i="1"/>
  <c r="X30" i="1"/>
  <c r="N30" i="1"/>
  <c r="K30" i="1"/>
  <c r="H30" i="1"/>
  <c r="E30" i="1"/>
  <c r="DP29" i="1" l="1"/>
  <c r="DQ29" i="1" s="1"/>
  <c r="DO29" i="1"/>
  <c r="DN29" i="1"/>
  <c r="DE29" i="1"/>
  <c r="CP29" i="1"/>
  <c r="BB29" i="1"/>
  <c r="AR29" i="1"/>
  <c r="AH29" i="1"/>
  <c r="X29" i="1"/>
  <c r="N29" i="1"/>
  <c r="K29" i="1"/>
  <c r="H29" i="1"/>
  <c r="E29" i="1"/>
  <c r="DP14" i="1" l="1"/>
  <c r="DQ14" i="1" s="1"/>
  <c r="DO14" i="1"/>
  <c r="DN14" i="1"/>
  <c r="DE14" i="1"/>
  <c r="CP14" i="1"/>
  <c r="BB14" i="1"/>
  <c r="AR14" i="1"/>
  <c r="AH14" i="1"/>
  <c r="X14" i="1"/>
  <c r="N14" i="1"/>
  <c r="K14" i="1"/>
  <c r="H14" i="1"/>
  <c r="E14" i="1"/>
  <c r="DP26" i="1" l="1"/>
  <c r="DQ26" i="1" s="1"/>
  <c r="DO26" i="1"/>
  <c r="DN26" i="1"/>
  <c r="DE26" i="1"/>
  <c r="CP26" i="1"/>
  <c r="BB26" i="1"/>
  <c r="AR26" i="1"/>
  <c r="AH26" i="1"/>
  <c r="X26" i="1"/>
  <c r="N26" i="1"/>
  <c r="K26" i="1"/>
  <c r="H26" i="1"/>
  <c r="E26" i="1"/>
  <c r="DP25" i="1" l="1"/>
  <c r="DQ25" i="1" s="1"/>
  <c r="DO25" i="1"/>
  <c r="DN25" i="1"/>
  <c r="DE25" i="1"/>
  <c r="CP25" i="1"/>
  <c r="BB25" i="1"/>
  <c r="AR25" i="1"/>
  <c r="AH25" i="1"/>
  <c r="X25" i="1"/>
  <c r="N25" i="1"/>
  <c r="K25" i="1"/>
  <c r="H25" i="1"/>
  <c r="E25" i="1"/>
  <c r="DM54" i="1" l="1"/>
  <c r="DL54" i="1"/>
  <c r="DK54" i="1"/>
  <c r="DJ54" i="1"/>
  <c r="DI54" i="1"/>
  <c r="DH54" i="1"/>
  <c r="DG54" i="1"/>
  <c r="DF54" i="1"/>
  <c r="DD54" i="1"/>
  <c r="DC54" i="1"/>
  <c r="DB54" i="1"/>
  <c r="DA54" i="1"/>
  <c r="CZ54" i="1"/>
  <c r="CY54" i="1"/>
  <c r="CX54" i="1"/>
  <c r="CW54" i="1"/>
  <c r="CV54" i="1"/>
  <c r="CU54" i="1"/>
  <c r="CT54" i="1"/>
  <c r="CS54" i="1"/>
  <c r="CR54" i="1"/>
  <c r="CQ54" i="1"/>
  <c r="CO54" i="1"/>
  <c r="CN54" i="1"/>
  <c r="CM54" i="1"/>
  <c r="CL54" i="1"/>
  <c r="CK54" i="1"/>
  <c r="CJ54" i="1"/>
  <c r="CI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A54" i="1"/>
  <c r="AZ54" i="1"/>
  <c r="AY54" i="1"/>
  <c r="AX54" i="1"/>
  <c r="AW54" i="1"/>
  <c r="AV54" i="1"/>
  <c r="AU54" i="1"/>
  <c r="AT54" i="1"/>
  <c r="AS54" i="1"/>
  <c r="AQ54" i="1"/>
  <c r="AP54" i="1"/>
  <c r="AO54" i="1"/>
  <c r="AN54" i="1"/>
  <c r="AM54" i="1"/>
  <c r="AL54" i="1"/>
  <c r="AK54" i="1"/>
  <c r="AJ54" i="1"/>
  <c r="AI54" i="1"/>
  <c r="AG54" i="1"/>
  <c r="AF54" i="1"/>
  <c r="AE54" i="1"/>
  <c r="AD54" i="1"/>
  <c r="AC54" i="1"/>
  <c r="AB54" i="1"/>
  <c r="AA54" i="1"/>
  <c r="Z54" i="1"/>
  <c r="Y54" i="1"/>
  <c r="W54" i="1"/>
  <c r="V54" i="1"/>
  <c r="U54" i="1"/>
  <c r="T54" i="1"/>
  <c r="S54" i="1"/>
  <c r="Q54" i="1"/>
  <c r="P54" i="1"/>
  <c r="O54" i="1"/>
  <c r="M54" i="1"/>
  <c r="L54" i="1"/>
  <c r="J54" i="1"/>
  <c r="I54" i="1"/>
  <c r="G54" i="1"/>
  <c r="F54" i="1"/>
  <c r="D54" i="1"/>
  <c r="C54" i="1"/>
  <c r="B54" i="1"/>
  <c r="AR54" i="1"/>
  <c r="DM41" i="1"/>
  <c r="DL41" i="1"/>
  <c r="DK41" i="1"/>
  <c r="DJ41" i="1"/>
  <c r="DI41" i="1"/>
  <c r="DH41" i="1"/>
  <c r="DG41" i="1"/>
  <c r="DF41" i="1"/>
  <c r="DD41" i="1"/>
  <c r="DC41" i="1"/>
  <c r="DB41" i="1"/>
  <c r="DA41" i="1"/>
  <c r="CZ41" i="1"/>
  <c r="CY41" i="1"/>
  <c r="CX41" i="1"/>
  <c r="CW41" i="1"/>
  <c r="CV41" i="1"/>
  <c r="CU41" i="1"/>
  <c r="CT41" i="1"/>
  <c r="CS41" i="1"/>
  <c r="CR41" i="1"/>
  <c r="CQ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A41" i="1"/>
  <c r="AZ41" i="1"/>
  <c r="AY41" i="1"/>
  <c r="AX41" i="1"/>
  <c r="AW41" i="1"/>
  <c r="AV41" i="1"/>
  <c r="AU41" i="1"/>
  <c r="AT41" i="1"/>
  <c r="AS41" i="1"/>
  <c r="AQ41" i="1"/>
  <c r="AP41" i="1"/>
  <c r="AO41" i="1"/>
  <c r="AN41" i="1"/>
  <c r="AM41" i="1"/>
  <c r="AL41" i="1"/>
  <c r="AK41" i="1"/>
  <c r="AJ41" i="1"/>
  <c r="AI41" i="1"/>
  <c r="AG41" i="1"/>
  <c r="AF41" i="1"/>
  <c r="AE41" i="1"/>
  <c r="AD41" i="1"/>
  <c r="AC41" i="1"/>
  <c r="AB41" i="1"/>
  <c r="AA41" i="1"/>
  <c r="Z41" i="1"/>
  <c r="Y41" i="1"/>
  <c r="W41" i="1"/>
  <c r="V41" i="1"/>
  <c r="U41" i="1"/>
  <c r="T41" i="1"/>
  <c r="S41" i="1"/>
  <c r="Q41" i="1"/>
  <c r="P41" i="1"/>
  <c r="O41" i="1"/>
  <c r="M41" i="1"/>
  <c r="L41" i="1"/>
  <c r="J41" i="1"/>
  <c r="I41" i="1"/>
  <c r="G41" i="1"/>
  <c r="F41" i="1"/>
  <c r="D41" i="1"/>
  <c r="C41" i="1"/>
  <c r="B41" i="1"/>
  <c r="DP32" i="1"/>
  <c r="DO32" i="1"/>
  <c r="DN32" i="1"/>
  <c r="DE32" i="1"/>
  <c r="CP32" i="1"/>
  <c r="BB32" i="1"/>
  <c r="AR32" i="1"/>
  <c r="AH32" i="1"/>
  <c r="X32" i="1"/>
  <c r="N32" i="1"/>
  <c r="K32" i="1"/>
  <c r="H32" i="1"/>
  <c r="E32" i="1"/>
  <c r="AH41" i="1"/>
  <c r="X41" i="1" l="1"/>
  <c r="X54" i="1"/>
  <c r="AH54" i="1"/>
  <c r="DE54" i="1"/>
  <c r="DQ32" i="1"/>
  <c r="BB41" i="1"/>
  <c r="DO41" i="1"/>
  <c r="BB54" i="1"/>
  <c r="DN41" i="1"/>
  <c r="CP41" i="1"/>
  <c r="CP54" i="1"/>
  <c r="K54" i="1"/>
  <c r="AR41" i="1"/>
  <c r="DE41" i="1"/>
  <c r="N41" i="1"/>
  <c r="H41" i="1"/>
  <c r="K41" i="1"/>
  <c r="E41" i="1"/>
  <c r="H54" i="1"/>
  <c r="E54" i="1"/>
  <c r="DN54" i="1"/>
  <c r="DO54" i="1"/>
  <c r="N54" i="1"/>
  <c r="DQ54" i="1"/>
  <c r="DQ41" i="1"/>
  <c r="DP41" i="1"/>
  <c r="DP54" i="1"/>
</calcChain>
</file>

<file path=xl/sharedStrings.xml><?xml version="1.0" encoding="utf-8"?>
<sst xmlns="http://schemas.openxmlformats.org/spreadsheetml/2006/main" count="221" uniqueCount="137">
  <si>
    <t>Ninoy Aquino elementary school Compound</t>
  </si>
  <si>
    <t>Maya-Maya St., Kaunlaran Village, Longos</t>
  </si>
  <si>
    <t>Malabon City</t>
  </si>
  <si>
    <t>SCHOOL STATISTICS</t>
  </si>
  <si>
    <t>catmon integrated high school - 3 teachers borrowed fr. MNHS / 4 teachers fr. Tugatog NHS</t>
  </si>
  <si>
    <t xml:space="preserve">As of </t>
  </si>
  <si>
    <t>longos nhs - september</t>
  </si>
  <si>
    <t>CONSOLIDATED REPORT</t>
  </si>
  <si>
    <t>tinajeros es - chairs / armchairs - 120/kinder 1907/elem.</t>
  </si>
  <si>
    <t>potrero es 1 set of chairs and tables - kinder 30 and 40fc</t>
  </si>
  <si>
    <t>SCHOOL</t>
  </si>
  <si>
    <t>TOTAL GRADUATING STUDENT</t>
  </si>
  <si>
    <t>ENROLMENT (I-VI)</t>
  </si>
  <si>
    <t>TRANSFERRED-IN</t>
  </si>
  <si>
    <t>TRANSFERRED-OUT</t>
  </si>
  <si>
    <t>DROP-OUTS</t>
  </si>
  <si>
    <t>TOTAL NUMBER OF TEACHERS</t>
  </si>
  <si>
    <t>LSB Teachers</t>
  </si>
  <si>
    <t>INSTRUCTIONAL ROOMS</t>
  </si>
  <si>
    <t>B. INSTRUCTIONAL EQUIPMENTS</t>
  </si>
  <si>
    <t>C. EXISTING CLASSROOM FURNITURE</t>
  </si>
  <si>
    <t>D. EXISTING NUMBER OF TOILETS</t>
  </si>
  <si>
    <t>PERSONNEL DATA</t>
  </si>
  <si>
    <t>GRAND TOTAL NATIONAL AND LOCAL</t>
  </si>
  <si>
    <t>GIRLS</t>
  </si>
  <si>
    <t>BOYS</t>
  </si>
  <si>
    <t>SHARED</t>
  </si>
  <si>
    <t>NATIONAL (with plantilla position)</t>
  </si>
  <si>
    <t>B. LOCAL</t>
  </si>
  <si>
    <t>A. EXISTING NUMBER OF ROOM</t>
  </si>
  <si>
    <t>B. NON-INSTRUCTIONAL ROOMS</t>
  </si>
  <si>
    <t>A. INSTRUCTIONAL EQUIPMENTS</t>
  </si>
  <si>
    <t>B. NON-INSTRUCTIONAL EQUIPMENTS (FOR OFFICE USE)</t>
  </si>
  <si>
    <t>URINALS</t>
  </si>
  <si>
    <t>TOILET BOWL</t>
  </si>
  <si>
    <t>G &amp; B</t>
  </si>
  <si>
    <t>DISTRICT SUPERVISOR</t>
  </si>
  <si>
    <t>PRINCIPAL</t>
  </si>
  <si>
    <t>HEAD TEACHER VI</t>
  </si>
  <si>
    <t>HEAD TEACHER V</t>
  </si>
  <si>
    <t>HEAD TEACHER IV</t>
  </si>
  <si>
    <t>HEAD TEACHER III</t>
  </si>
  <si>
    <t>HEAD TEACHER II</t>
  </si>
  <si>
    <t>HEAD TEACHER I</t>
  </si>
  <si>
    <t>GUIDANCE COUNSELOR II</t>
  </si>
  <si>
    <t>LIBRARIAN II</t>
  </si>
  <si>
    <t>CLERK II/adm.aide IV/STOREKEEPER</t>
  </si>
  <si>
    <t>BOOKKEEPER/adm. Asst aide III</t>
  </si>
  <si>
    <t>DISBURSING/ ADM. ASST. AIDE II</t>
  </si>
  <si>
    <t>CLERK I/ADM. AIDE III</t>
  </si>
  <si>
    <t>MESSENGER/ADM.AIDE II</t>
  </si>
  <si>
    <t>UTILITY/ ADM.AIDE I</t>
  </si>
  <si>
    <t>TOTAL</t>
  </si>
  <si>
    <t>MT II</t>
  </si>
  <si>
    <t>MT I</t>
  </si>
  <si>
    <t>TCHR III</t>
  </si>
  <si>
    <t>TCHR II</t>
  </si>
  <si>
    <t>TCHR I</t>
  </si>
  <si>
    <t>SPED TEACHER I</t>
  </si>
  <si>
    <t>KINDER</t>
  </si>
  <si>
    <t>LSB TEACHER</t>
  </si>
  <si>
    <t>UTILITY</t>
  </si>
  <si>
    <t>CSU</t>
  </si>
  <si>
    <t>DRIVER</t>
  </si>
  <si>
    <t>M</t>
  </si>
  <si>
    <t>F</t>
  </si>
  <si>
    <t>T</t>
  </si>
  <si>
    <t>ACADEMIC CLASSROOM</t>
  </si>
  <si>
    <t>SCIENCE LAB</t>
  </si>
  <si>
    <t>HE ROOM</t>
  </si>
  <si>
    <t>INDUSTRIAL ARTS</t>
  </si>
  <si>
    <t>COMPUTER ROOM</t>
  </si>
  <si>
    <t>VACANT ROOM</t>
  </si>
  <si>
    <t>PRESCHOOL</t>
  </si>
  <si>
    <t>SPED</t>
  </si>
  <si>
    <t>LIBRARIES</t>
  </si>
  <si>
    <t>CLINIC</t>
  </si>
  <si>
    <t>CANTEEN</t>
  </si>
  <si>
    <t>OFFICES</t>
  </si>
  <si>
    <t>GUIDANCE</t>
  </si>
  <si>
    <t>OTHER USES</t>
  </si>
  <si>
    <t>NOT CURRENTLY IN USED</t>
  </si>
  <si>
    <t>COMPUTER</t>
  </si>
  <si>
    <t>COMPUTER TERMINAL</t>
  </si>
  <si>
    <t>PRINTER</t>
  </si>
  <si>
    <t>TV</t>
  </si>
  <si>
    <t>VHS</t>
  </si>
  <si>
    <t>VCD</t>
  </si>
  <si>
    <t>LCD</t>
  </si>
  <si>
    <t>DVD</t>
  </si>
  <si>
    <t>PROJECTOR</t>
  </si>
  <si>
    <t>LAPTOP</t>
  </si>
  <si>
    <t>DESK</t>
  </si>
  <si>
    <t>SET OF CHAIRS AND TABLES</t>
  </si>
  <si>
    <t>ARMCHAIRS</t>
  </si>
  <si>
    <t>Dampalit ES</t>
  </si>
  <si>
    <t>Dampalit ES 1</t>
  </si>
  <si>
    <t>Malabon ES</t>
  </si>
  <si>
    <t>Panghulo ES</t>
  </si>
  <si>
    <t>Panghulo ES 1</t>
  </si>
  <si>
    <t>Santulan ES</t>
  </si>
  <si>
    <t>Imelda ES</t>
  </si>
  <si>
    <t>Longos ES</t>
  </si>
  <si>
    <t>Ninoy Aquino ES</t>
  </si>
  <si>
    <r>
      <t>Ta</t>
    </r>
    <r>
      <rPr>
        <sz val="11"/>
        <color theme="1"/>
        <rFont val="Calibri"/>
        <family val="2"/>
      </rPr>
      <t>ñong Integrated School</t>
    </r>
  </si>
  <si>
    <t>Tañong ES 1</t>
  </si>
  <si>
    <t>Amang Rodriguez ES</t>
  </si>
  <si>
    <t>Col. R. Camus Int. Sch.</t>
  </si>
  <si>
    <t>Concepcion ES</t>
  </si>
  <si>
    <t>Dela Paz ES</t>
  </si>
  <si>
    <t>Muzon ES</t>
  </si>
  <si>
    <t>Niugan ES</t>
  </si>
  <si>
    <t>Santiago Syjuco ES</t>
  </si>
  <si>
    <t>Bagong Lote ES</t>
  </si>
  <si>
    <t>Potrero ES</t>
  </si>
  <si>
    <t>Potrero ES 1</t>
  </si>
  <si>
    <t xml:space="preserve">Tinajeros ES </t>
  </si>
  <si>
    <t>Tinajeros ES 1</t>
  </si>
  <si>
    <t>Acacia ES</t>
  </si>
  <si>
    <t>Catmon Integrated School</t>
  </si>
  <si>
    <t>E. Delos Santos ES</t>
  </si>
  <si>
    <t>Maysilo ES</t>
  </si>
  <si>
    <t>Malabon NHS</t>
  </si>
  <si>
    <t>Longos NHS</t>
  </si>
  <si>
    <r>
      <t>Ta</t>
    </r>
    <r>
      <rPr>
        <sz val="11"/>
        <color theme="1"/>
        <rFont val="Calibri"/>
        <family val="2"/>
      </rPr>
      <t>ñong NHS</t>
    </r>
  </si>
  <si>
    <t>Panghulo NHS</t>
  </si>
  <si>
    <t>Potrero NHS</t>
  </si>
  <si>
    <t>Tinajeros NHS</t>
  </si>
  <si>
    <t>Tugatog NHS</t>
  </si>
  <si>
    <t>MNHS - Concepcion Voc-Tech Annex</t>
  </si>
  <si>
    <t>Tinajeros NHS - Acacia Annex</t>
  </si>
  <si>
    <t>Tañong IS (HS)</t>
  </si>
  <si>
    <t>Col. R. Camus Int. Sch. (HS)</t>
  </si>
  <si>
    <t>Catmon Int. Sch. (HS)</t>
  </si>
  <si>
    <t>ninoy aquino es - vacant room = speech lab</t>
  </si>
  <si>
    <t>TONSUYA ES</t>
  </si>
  <si>
    <t>*0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</si>
</sst>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theme="1"/>
      <name val="Calibri"/>
      <family val="2"/>
    </font>
    <font>
      <b/>
      <sz val="7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Fill="1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15" xfId="0" applyFont="1" applyBorder="1" applyAlignment="1"/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/>
    <xf numFmtId="0" fontId="8" fillId="0" borderId="15" xfId="0" applyFont="1" applyBorder="1" applyAlignment="1"/>
    <xf numFmtId="0" fontId="0" fillId="0" borderId="2" xfId="0" applyBorder="1"/>
    <xf numFmtId="0" fontId="1" fillId="0" borderId="2" xfId="0" applyFont="1" applyBorder="1"/>
    <xf numFmtId="0" fontId="0" fillId="5" borderId="0" xfId="0" applyFill="1"/>
    <xf numFmtId="0" fontId="0" fillId="6" borderId="2" xfId="0" applyFill="1" applyBorder="1"/>
    <xf numFmtId="0" fontId="0" fillId="6" borderId="2" xfId="0" applyFill="1" applyBorder="1" applyAlignment="1">
      <alignment horizontal="center"/>
    </xf>
    <xf numFmtId="0" fontId="0" fillId="6" borderId="0" xfId="0" applyFill="1"/>
    <xf numFmtId="0" fontId="14" fillId="6" borderId="2" xfId="0" applyFont="1" applyFill="1" applyBorder="1"/>
    <xf numFmtId="0" fontId="1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18" fillId="6" borderId="2" xfId="0" applyFont="1" applyFill="1" applyBorder="1" applyAlignment="1">
      <alignment horizontal="left"/>
    </xf>
    <xf numFmtId="0" fontId="0" fillId="6" borderId="2" xfId="0" applyFont="1" applyFill="1" applyBorder="1"/>
    <xf numFmtId="0" fontId="0" fillId="6" borderId="2" xfId="0" applyFill="1" applyBorder="1" applyAlignment="1">
      <alignment horizontal="right"/>
    </xf>
    <xf numFmtId="0" fontId="1" fillId="5" borderId="2" xfId="0" applyFont="1" applyFill="1" applyBorder="1"/>
    <xf numFmtId="0" fontId="11" fillId="7" borderId="2" xfId="0" applyFont="1" applyFill="1" applyBorder="1" applyAlignment="1">
      <alignment horizontal="center"/>
    </xf>
    <xf numFmtId="0" fontId="1" fillId="7" borderId="2" xfId="0" applyFont="1" applyFill="1" applyBorder="1"/>
    <xf numFmtId="0" fontId="19" fillId="8" borderId="2" xfId="0" applyFont="1" applyFill="1" applyBorder="1"/>
    <xf numFmtId="0" fontId="21" fillId="6" borderId="2" xfId="0" applyFont="1" applyFill="1" applyBorder="1" applyAlignment="1">
      <alignment horizontal="center"/>
    </xf>
    <xf numFmtId="0" fontId="19" fillId="8" borderId="2" xfId="0" applyFont="1" applyFill="1" applyBorder="1" applyAlignment="1">
      <alignment horizontal="center"/>
    </xf>
    <xf numFmtId="0" fontId="0" fillId="9" borderId="0" xfId="0" applyFill="1"/>
    <xf numFmtId="0" fontId="11" fillId="0" borderId="15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0" fillId="6" borderId="2" xfId="0" applyFill="1" applyBorder="1"/>
    <xf numFmtId="0" fontId="0" fillId="6" borderId="2" xfId="0" applyFill="1" applyBorder="1" applyAlignment="1">
      <alignment horizontal="center"/>
    </xf>
    <xf numFmtId="0" fontId="0" fillId="6" borderId="0" xfId="0" applyFill="1"/>
    <xf numFmtId="0" fontId="0" fillId="6" borderId="2" xfId="0" applyFill="1" applyBorder="1"/>
    <xf numFmtId="0" fontId="0" fillId="6" borderId="2" xfId="0" applyFill="1" applyBorder="1" applyAlignment="1">
      <alignment horizontal="center"/>
    </xf>
    <xf numFmtId="0" fontId="0" fillId="6" borderId="2" xfId="0" applyFill="1" applyBorder="1"/>
    <xf numFmtId="0" fontId="0" fillId="6" borderId="2" xfId="0" applyFill="1" applyBorder="1" applyAlignment="1">
      <alignment horizontal="center"/>
    </xf>
    <xf numFmtId="0" fontId="0" fillId="6" borderId="0" xfId="0" applyFill="1"/>
    <xf numFmtId="0" fontId="10" fillId="0" borderId="2" xfId="0" applyFont="1" applyBorder="1" applyAlignment="1">
      <alignment horizontal="center" wrapText="1"/>
    </xf>
    <xf numFmtId="0" fontId="0" fillId="6" borderId="2" xfId="0" applyFill="1" applyBorder="1"/>
    <xf numFmtId="0" fontId="0" fillId="6" borderId="2" xfId="0" applyFill="1" applyBorder="1" applyAlignment="1">
      <alignment horizontal="center"/>
    </xf>
    <xf numFmtId="0" fontId="0" fillId="6" borderId="0" xfId="0" applyFill="1"/>
    <xf numFmtId="0" fontId="11" fillId="6" borderId="2" xfId="0" applyFont="1" applyFill="1" applyBorder="1"/>
    <xf numFmtId="0" fontId="0" fillId="6" borderId="7" xfId="0" applyFill="1" applyBorder="1"/>
    <xf numFmtId="0" fontId="0" fillId="0" borderId="2" xfId="0" applyBorder="1"/>
    <xf numFmtId="0" fontId="0" fillId="5" borderId="2" xfId="0" applyFill="1" applyBorder="1"/>
    <xf numFmtId="0" fontId="0" fillId="6" borderId="2" xfId="0" applyFill="1" applyBorder="1"/>
    <xf numFmtId="0" fontId="0" fillId="6" borderId="2" xfId="0" applyFill="1" applyBorder="1" applyAlignment="1">
      <alignment horizontal="center"/>
    </xf>
    <xf numFmtId="0" fontId="0" fillId="6" borderId="0" xfId="0" applyFill="1"/>
    <xf numFmtId="0" fontId="0" fillId="6" borderId="7" xfId="0" applyFill="1" applyBorder="1" applyAlignment="1">
      <alignment horizontal="right"/>
    </xf>
    <xf numFmtId="0" fontId="1" fillId="6" borderId="7" xfId="0" applyFont="1" applyFill="1" applyBorder="1"/>
    <xf numFmtId="0" fontId="1" fillId="0" borderId="7" xfId="0" applyFont="1" applyBorder="1"/>
    <xf numFmtId="0" fontId="19" fillId="8" borderId="7" xfId="0" applyFont="1" applyFill="1" applyBorder="1"/>
    <xf numFmtId="0" fontId="0" fillId="0" borderId="0" xfId="0" applyBorder="1"/>
    <xf numFmtId="0" fontId="0" fillId="7" borderId="0" xfId="0" applyFill="1" applyBorder="1"/>
    <xf numFmtId="0" fontId="0" fillId="7" borderId="0" xfId="0" applyFill="1" applyBorder="1" applyAlignment="1">
      <alignment horizontal="center"/>
    </xf>
    <xf numFmtId="0" fontId="0" fillId="7" borderId="2" xfId="0" applyFill="1" applyBorder="1"/>
    <xf numFmtId="0" fontId="0" fillId="7" borderId="13" xfId="0" applyFill="1" applyBorder="1"/>
    <xf numFmtId="0" fontId="0" fillId="7" borderId="13" xfId="0" applyFill="1" applyBorder="1" applyAlignment="1">
      <alignment horizontal="center"/>
    </xf>
    <xf numFmtId="0" fontId="0" fillId="0" borderId="13" xfId="0" applyBorder="1"/>
    <xf numFmtId="0" fontId="0" fillId="7" borderId="9" xfId="0" applyFill="1" applyBorder="1"/>
    <xf numFmtId="0" fontId="0" fillId="0" borderId="9" xfId="0" applyBorder="1"/>
    <xf numFmtId="0" fontId="0" fillId="6" borderId="13" xfId="0" applyFill="1" applyBorder="1"/>
    <xf numFmtId="0" fontId="0" fillId="6" borderId="0" xfId="0" applyFill="1" applyBorder="1"/>
    <xf numFmtId="0" fontId="0" fillId="6" borderId="9" xfId="0" applyFill="1" applyBorder="1"/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5" fillId="6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20" fillId="8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63"/>
  <sheetViews>
    <sheetView tabSelected="1" zoomScale="80" zoomScaleNormal="80" workbookViewId="0">
      <pane xSplit="8" ySplit="12" topLeftCell="I13" activePane="bottomRight" state="frozen"/>
      <selection pane="topRight" activeCell="I1" sqref="I1"/>
      <selection pane="bottomLeft" activeCell="A13" sqref="A13"/>
      <selection pane="bottomRight" activeCell="O57" sqref="O57"/>
    </sheetView>
  </sheetViews>
  <sheetFormatPr defaultRowHeight="15" x14ac:dyDescent="0.25"/>
  <cols>
    <col min="1" max="1" width="23.140625" customWidth="1"/>
    <col min="2" max="2" width="13.28515625" customWidth="1"/>
    <col min="25" max="25" width="9.140625" style="35"/>
  </cols>
  <sheetData>
    <row r="1" spans="1:241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X1" s="1"/>
      <c r="AH1" s="1"/>
      <c r="AR1" s="1"/>
      <c r="BB1" s="1"/>
      <c r="CP1" s="1"/>
      <c r="DE1" s="1"/>
      <c r="DN1" s="1"/>
      <c r="DQ1" s="1"/>
    </row>
    <row r="2" spans="1:241" x14ac:dyDescent="0.25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X2" s="1"/>
      <c r="AH2" s="1"/>
      <c r="AR2" s="1"/>
      <c r="BB2" s="1"/>
      <c r="CP2" s="1"/>
      <c r="DE2" s="1"/>
      <c r="DN2" s="1"/>
      <c r="DQ2" s="1"/>
    </row>
    <row r="3" spans="1:241" x14ac:dyDescent="0.25">
      <c r="A3" s="101" t="s">
        <v>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X3" s="1"/>
      <c r="AH3" s="1"/>
      <c r="AR3" s="1"/>
      <c r="BB3" s="1"/>
      <c r="CP3" s="1"/>
      <c r="DE3" s="1"/>
      <c r="DN3" s="1"/>
      <c r="DQ3" s="1"/>
    </row>
    <row r="4" spans="1:24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2"/>
      <c r="X4" s="1"/>
      <c r="AH4" s="1"/>
      <c r="AR4" s="1"/>
      <c r="BB4" s="1"/>
      <c r="CP4" s="1"/>
      <c r="DE4" s="1"/>
      <c r="DN4" s="1"/>
      <c r="DQ4" s="1"/>
    </row>
    <row r="5" spans="1:241" ht="15.75" x14ac:dyDescent="0.25">
      <c r="A5" s="102" t="s">
        <v>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T5" t="s">
        <v>134</v>
      </c>
      <c r="X5" s="1"/>
      <c r="AH5" s="1"/>
      <c r="AR5" s="1"/>
      <c r="BB5" s="1"/>
      <c r="BG5" t="s">
        <v>4</v>
      </c>
      <c r="CP5" s="1"/>
      <c r="DE5" s="1"/>
      <c r="DN5" s="1"/>
      <c r="DQ5" s="1"/>
    </row>
    <row r="6" spans="1:241" ht="15.75" x14ac:dyDescent="0.25">
      <c r="C6" s="4"/>
      <c r="D6" s="4"/>
      <c r="E6" s="4"/>
      <c r="F6" s="4"/>
      <c r="G6" s="4"/>
      <c r="H6" s="4" t="s">
        <v>5</v>
      </c>
      <c r="I6" s="103">
        <v>41334</v>
      </c>
      <c r="J6" s="103"/>
      <c r="K6" s="103"/>
      <c r="L6" s="103"/>
      <c r="M6" s="4"/>
      <c r="N6" s="4"/>
      <c r="O6" s="5"/>
      <c r="P6" s="4"/>
      <c r="X6" s="1"/>
      <c r="AH6" s="1"/>
      <c r="AR6" s="1"/>
      <c r="BB6" s="1"/>
      <c r="BG6" t="s">
        <v>6</v>
      </c>
      <c r="CP6" s="1"/>
      <c r="DE6" s="1"/>
      <c r="DN6" s="1"/>
      <c r="DQ6" s="1"/>
    </row>
    <row r="7" spans="1:241" ht="15.75" x14ac:dyDescent="0.25">
      <c r="A7" s="102" t="s">
        <v>7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X7" s="1"/>
      <c r="AH7" s="1"/>
      <c r="AR7" s="1"/>
      <c r="BB7" s="1"/>
      <c r="BG7" t="s">
        <v>8</v>
      </c>
      <c r="CP7" s="1"/>
      <c r="DE7" s="1"/>
      <c r="DN7" s="1"/>
      <c r="DQ7" s="1"/>
    </row>
    <row r="8" spans="1:241" ht="15.75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  <c r="P8" s="6"/>
      <c r="X8" s="1"/>
      <c r="AH8" s="1"/>
      <c r="AR8" s="1"/>
      <c r="BB8" s="1"/>
      <c r="BG8" t="s">
        <v>9</v>
      </c>
      <c r="CP8" s="1"/>
      <c r="DE8" s="1"/>
      <c r="DN8" s="1"/>
      <c r="DQ8" s="1"/>
    </row>
    <row r="9" spans="1:241" x14ac:dyDescent="0.25">
      <c r="A9" s="90" t="s">
        <v>10</v>
      </c>
      <c r="B9" s="91" t="s">
        <v>11</v>
      </c>
      <c r="C9" s="94" t="s">
        <v>12</v>
      </c>
      <c r="D9" s="94"/>
      <c r="E9" s="94"/>
      <c r="F9" s="95" t="s">
        <v>13</v>
      </c>
      <c r="G9" s="96"/>
      <c r="H9" s="97"/>
      <c r="I9" s="95" t="s">
        <v>14</v>
      </c>
      <c r="J9" s="96"/>
      <c r="K9" s="97"/>
      <c r="L9" s="95" t="s">
        <v>15</v>
      </c>
      <c r="M9" s="96"/>
      <c r="N9" s="97"/>
      <c r="O9" s="104" t="s">
        <v>16</v>
      </c>
      <c r="P9" s="107" t="s">
        <v>17</v>
      </c>
      <c r="Q9" s="95" t="s">
        <v>18</v>
      </c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7"/>
      <c r="AI9" s="94" t="s">
        <v>19</v>
      </c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110" t="s">
        <v>20</v>
      </c>
      <c r="BD9" s="111"/>
      <c r="BE9" s="112"/>
      <c r="BF9" s="95" t="s">
        <v>21</v>
      </c>
      <c r="BG9" s="96"/>
      <c r="BH9" s="96"/>
      <c r="BI9" s="97"/>
      <c r="BJ9" s="8"/>
      <c r="BK9" s="8"/>
      <c r="BL9" s="87" t="s">
        <v>22</v>
      </c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88"/>
      <c r="DO9" s="120" t="s">
        <v>23</v>
      </c>
      <c r="DP9" s="121"/>
      <c r="DQ9" s="121"/>
      <c r="DR9" s="81"/>
      <c r="DS9" s="75"/>
      <c r="DT9" s="75"/>
      <c r="DU9" s="75"/>
      <c r="DV9" s="75"/>
      <c r="DW9" s="75"/>
      <c r="DX9" s="75"/>
    </row>
    <row r="10" spans="1:241" x14ac:dyDescent="0.25">
      <c r="A10" s="90"/>
      <c r="B10" s="92"/>
      <c r="C10" s="94"/>
      <c r="D10" s="94"/>
      <c r="E10" s="94"/>
      <c r="F10" s="98"/>
      <c r="G10" s="99"/>
      <c r="H10" s="100"/>
      <c r="I10" s="98"/>
      <c r="J10" s="99"/>
      <c r="K10" s="100"/>
      <c r="L10" s="98"/>
      <c r="M10" s="99"/>
      <c r="N10" s="100"/>
      <c r="O10" s="105"/>
      <c r="P10" s="108"/>
      <c r="Q10" s="98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100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113"/>
      <c r="BD10" s="114"/>
      <c r="BE10" s="115"/>
      <c r="BF10" s="124" t="s">
        <v>24</v>
      </c>
      <c r="BG10" s="94" t="s">
        <v>25</v>
      </c>
      <c r="BH10" s="94"/>
      <c r="BI10" s="9" t="s">
        <v>26</v>
      </c>
      <c r="BJ10" s="10"/>
      <c r="BK10" s="10"/>
      <c r="BL10" s="87" t="s">
        <v>27</v>
      </c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88"/>
      <c r="DF10" s="87" t="s">
        <v>28</v>
      </c>
      <c r="DG10" s="119"/>
      <c r="DH10" s="119"/>
      <c r="DI10" s="119"/>
      <c r="DJ10" s="119"/>
      <c r="DK10" s="119"/>
      <c r="DL10" s="119"/>
      <c r="DM10" s="119"/>
      <c r="DN10" s="88"/>
      <c r="DO10" s="122"/>
      <c r="DP10" s="123"/>
      <c r="DQ10" s="123"/>
      <c r="DR10" s="81"/>
      <c r="DS10" s="75"/>
      <c r="DT10" s="75"/>
      <c r="DU10" s="75"/>
      <c r="DV10" s="75"/>
      <c r="DW10" s="75"/>
      <c r="DX10" s="75"/>
    </row>
    <row r="11" spans="1:241" x14ac:dyDescent="0.25">
      <c r="A11" s="90"/>
      <c r="B11" s="92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06"/>
      <c r="P11" s="108"/>
      <c r="Q11" s="87" t="s">
        <v>29</v>
      </c>
      <c r="R11" s="119"/>
      <c r="S11" s="119"/>
      <c r="T11" s="119"/>
      <c r="U11" s="119"/>
      <c r="V11" s="119"/>
      <c r="W11" s="119"/>
      <c r="X11" s="119"/>
      <c r="Y11" s="119"/>
      <c r="Z11" s="88"/>
      <c r="AA11" s="94" t="s">
        <v>30</v>
      </c>
      <c r="AB11" s="94"/>
      <c r="AC11" s="94"/>
      <c r="AD11" s="94"/>
      <c r="AE11" s="94"/>
      <c r="AF11" s="94"/>
      <c r="AG11" s="94"/>
      <c r="AH11" s="94"/>
      <c r="AI11" s="87" t="s">
        <v>31</v>
      </c>
      <c r="AJ11" s="119"/>
      <c r="AK11" s="119"/>
      <c r="AL11" s="119"/>
      <c r="AM11" s="119"/>
      <c r="AN11" s="119"/>
      <c r="AO11" s="119"/>
      <c r="AP11" s="119"/>
      <c r="AQ11" s="119"/>
      <c r="AR11" s="88"/>
      <c r="AS11" s="87" t="s">
        <v>32</v>
      </c>
      <c r="AT11" s="119"/>
      <c r="AU11" s="119"/>
      <c r="AV11" s="119"/>
      <c r="AW11" s="119"/>
      <c r="AX11" s="119"/>
      <c r="AY11" s="119"/>
      <c r="AZ11" s="119"/>
      <c r="BA11" s="119"/>
      <c r="BB11" s="88"/>
      <c r="BC11" s="116"/>
      <c r="BD11" s="117"/>
      <c r="BE11" s="118"/>
      <c r="BF11" s="125"/>
      <c r="BG11" s="127" t="s">
        <v>33</v>
      </c>
      <c r="BH11" s="104" t="s">
        <v>34</v>
      </c>
      <c r="BI11" s="129" t="s">
        <v>35</v>
      </c>
      <c r="BJ11" s="131" t="s">
        <v>36</v>
      </c>
      <c r="BK11" s="132"/>
      <c r="BL11" s="137" t="s">
        <v>37</v>
      </c>
      <c r="BM11" s="137"/>
      <c r="BN11" s="143" t="s">
        <v>38</v>
      </c>
      <c r="BO11" s="144"/>
      <c r="BP11" s="143" t="s">
        <v>39</v>
      </c>
      <c r="BQ11" s="144"/>
      <c r="BR11" s="143" t="s">
        <v>40</v>
      </c>
      <c r="BS11" s="144"/>
      <c r="BT11" s="142" t="s">
        <v>41</v>
      </c>
      <c r="BU11" s="142"/>
      <c r="BV11" s="133" t="s">
        <v>42</v>
      </c>
      <c r="BW11" s="134"/>
      <c r="BX11" s="133" t="s">
        <v>43</v>
      </c>
      <c r="BY11" s="134"/>
      <c r="BZ11" s="133" t="s">
        <v>44</v>
      </c>
      <c r="CA11" s="134"/>
      <c r="CB11" s="133" t="s">
        <v>45</v>
      </c>
      <c r="CC11" s="134"/>
      <c r="CD11" s="135" t="s">
        <v>46</v>
      </c>
      <c r="CE11" s="136"/>
      <c r="CF11" s="135" t="s">
        <v>47</v>
      </c>
      <c r="CG11" s="136"/>
      <c r="CH11" s="135" t="s">
        <v>48</v>
      </c>
      <c r="CI11" s="136"/>
      <c r="CJ11" s="137" t="s">
        <v>49</v>
      </c>
      <c r="CK11" s="137"/>
      <c r="CL11" s="135" t="s">
        <v>50</v>
      </c>
      <c r="CM11" s="136"/>
      <c r="CN11" s="137" t="s">
        <v>51</v>
      </c>
      <c r="CO11" s="137"/>
      <c r="CP11" s="147" t="s">
        <v>52</v>
      </c>
      <c r="CQ11" s="149" t="s">
        <v>53</v>
      </c>
      <c r="CR11" s="149"/>
      <c r="CS11" s="94" t="s">
        <v>54</v>
      </c>
      <c r="CT11" s="94"/>
      <c r="CU11" s="94" t="s">
        <v>55</v>
      </c>
      <c r="CV11" s="94"/>
      <c r="CW11" s="94" t="s">
        <v>56</v>
      </c>
      <c r="CX11" s="94"/>
      <c r="CY11" s="94" t="s">
        <v>57</v>
      </c>
      <c r="CZ11" s="94"/>
      <c r="DA11" s="87" t="s">
        <v>58</v>
      </c>
      <c r="DB11" s="119"/>
      <c r="DC11" s="119" t="s">
        <v>59</v>
      </c>
      <c r="DD11" s="88"/>
      <c r="DE11" s="147" t="s">
        <v>52</v>
      </c>
      <c r="DF11" s="142" t="s">
        <v>60</v>
      </c>
      <c r="DG11" s="142"/>
      <c r="DH11" s="142" t="s">
        <v>61</v>
      </c>
      <c r="DI11" s="142"/>
      <c r="DJ11" s="137" t="s">
        <v>62</v>
      </c>
      <c r="DK11" s="137"/>
      <c r="DL11" s="143" t="s">
        <v>63</v>
      </c>
      <c r="DM11" s="144"/>
      <c r="DN11" s="145" t="s">
        <v>52</v>
      </c>
      <c r="DO11" s="129" t="s">
        <v>64</v>
      </c>
      <c r="DP11" s="129" t="s">
        <v>65</v>
      </c>
      <c r="DQ11" s="138" t="s">
        <v>66</v>
      </c>
      <c r="DR11" s="81"/>
      <c r="DS11" s="75"/>
      <c r="DT11" s="75"/>
      <c r="DU11" s="75"/>
      <c r="DV11" s="75"/>
      <c r="DW11" s="75"/>
      <c r="DX11" s="75"/>
    </row>
    <row r="12" spans="1:241" ht="26.25" x14ac:dyDescent="0.25">
      <c r="A12" s="90"/>
      <c r="B12" s="93"/>
      <c r="C12" s="12" t="s">
        <v>64</v>
      </c>
      <c r="D12" s="12" t="s">
        <v>65</v>
      </c>
      <c r="E12" s="12" t="s">
        <v>66</v>
      </c>
      <c r="F12" s="12" t="s">
        <v>64</v>
      </c>
      <c r="G12" s="12" t="s">
        <v>65</v>
      </c>
      <c r="H12" s="12" t="s">
        <v>66</v>
      </c>
      <c r="I12" s="12" t="s">
        <v>64</v>
      </c>
      <c r="J12" s="12" t="s">
        <v>65</v>
      </c>
      <c r="K12" s="12" t="s">
        <v>66</v>
      </c>
      <c r="L12" s="12" t="s">
        <v>64</v>
      </c>
      <c r="M12" s="12" t="s">
        <v>65</v>
      </c>
      <c r="N12" s="12" t="s">
        <v>66</v>
      </c>
      <c r="O12" s="13" t="s">
        <v>66</v>
      </c>
      <c r="P12" s="109"/>
      <c r="Q12" s="140" t="s">
        <v>67</v>
      </c>
      <c r="R12" s="141"/>
      <c r="S12" s="50" t="s">
        <v>68</v>
      </c>
      <c r="T12" s="14" t="s">
        <v>69</v>
      </c>
      <c r="U12" s="51" t="s">
        <v>70</v>
      </c>
      <c r="V12" s="51" t="s">
        <v>71</v>
      </c>
      <c r="W12" s="51" t="s">
        <v>72</v>
      </c>
      <c r="X12" s="13" t="s">
        <v>66</v>
      </c>
      <c r="Y12" s="44" t="s">
        <v>73</v>
      </c>
      <c r="Z12" s="15" t="s">
        <v>74</v>
      </c>
      <c r="AA12" s="15" t="s">
        <v>75</v>
      </c>
      <c r="AB12" s="15" t="s">
        <v>76</v>
      </c>
      <c r="AC12" s="15" t="s">
        <v>77</v>
      </c>
      <c r="AD12" s="15" t="s">
        <v>78</v>
      </c>
      <c r="AE12" s="15" t="s">
        <v>79</v>
      </c>
      <c r="AF12" s="16" t="s">
        <v>80</v>
      </c>
      <c r="AG12" s="17" t="s">
        <v>81</v>
      </c>
      <c r="AH12" s="13" t="s">
        <v>66</v>
      </c>
      <c r="AI12" s="15" t="s">
        <v>82</v>
      </c>
      <c r="AJ12" s="18" t="s">
        <v>83</v>
      </c>
      <c r="AK12" s="15" t="s">
        <v>84</v>
      </c>
      <c r="AL12" s="19" t="s">
        <v>85</v>
      </c>
      <c r="AM12" s="19" t="s">
        <v>86</v>
      </c>
      <c r="AN12" s="19" t="s">
        <v>87</v>
      </c>
      <c r="AO12" s="19" t="s">
        <v>88</v>
      </c>
      <c r="AP12" s="19" t="s">
        <v>89</v>
      </c>
      <c r="AQ12" s="15" t="s">
        <v>90</v>
      </c>
      <c r="AR12" s="20" t="s">
        <v>52</v>
      </c>
      <c r="AS12" s="19" t="s">
        <v>82</v>
      </c>
      <c r="AT12" s="19" t="s">
        <v>84</v>
      </c>
      <c r="AU12" s="19" t="s">
        <v>85</v>
      </c>
      <c r="AV12" s="19" t="s">
        <v>86</v>
      </c>
      <c r="AW12" s="19" t="s">
        <v>87</v>
      </c>
      <c r="AX12" s="19" t="s">
        <v>88</v>
      </c>
      <c r="AY12" s="19" t="s">
        <v>91</v>
      </c>
      <c r="AZ12" s="19" t="s">
        <v>89</v>
      </c>
      <c r="BA12" s="15" t="s">
        <v>90</v>
      </c>
      <c r="BB12" s="20" t="s">
        <v>52</v>
      </c>
      <c r="BC12" s="19" t="s">
        <v>92</v>
      </c>
      <c r="BD12" s="60" t="s">
        <v>93</v>
      </c>
      <c r="BE12" s="21" t="s">
        <v>94</v>
      </c>
      <c r="BF12" s="126"/>
      <c r="BG12" s="128"/>
      <c r="BH12" s="106"/>
      <c r="BI12" s="130"/>
      <c r="BJ12" s="22" t="s">
        <v>64</v>
      </c>
      <c r="BK12" s="22" t="s">
        <v>65</v>
      </c>
      <c r="BL12" s="23" t="s">
        <v>64</v>
      </c>
      <c r="BM12" s="23" t="s">
        <v>65</v>
      </c>
      <c r="BN12" s="23" t="s">
        <v>64</v>
      </c>
      <c r="BO12" s="23" t="s">
        <v>65</v>
      </c>
      <c r="BP12" s="23" t="s">
        <v>64</v>
      </c>
      <c r="BQ12" s="23" t="s">
        <v>65</v>
      </c>
      <c r="BR12" s="23" t="s">
        <v>64</v>
      </c>
      <c r="BS12" s="23" t="s">
        <v>65</v>
      </c>
      <c r="BT12" s="23" t="s">
        <v>64</v>
      </c>
      <c r="BU12" s="23" t="s">
        <v>65</v>
      </c>
      <c r="BV12" s="23" t="s">
        <v>64</v>
      </c>
      <c r="BW12" s="23" t="s">
        <v>65</v>
      </c>
      <c r="BX12" s="23" t="s">
        <v>64</v>
      </c>
      <c r="BY12" s="23" t="s">
        <v>65</v>
      </c>
      <c r="BZ12" s="23" t="s">
        <v>64</v>
      </c>
      <c r="CA12" s="23" t="s">
        <v>65</v>
      </c>
      <c r="CB12" s="23" t="s">
        <v>64</v>
      </c>
      <c r="CC12" s="23" t="s">
        <v>65</v>
      </c>
      <c r="CD12" s="23" t="s">
        <v>64</v>
      </c>
      <c r="CE12" s="24" t="s">
        <v>65</v>
      </c>
      <c r="CF12" s="24" t="s">
        <v>64</v>
      </c>
      <c r="CG12" s="24" t="s">
        <v>65</v>
      </c>
      <c r="CH12" s="24" t="s">
        <v>64</v>
      </c>
      <c r="CI12" s="24" t="s">
        <v>65</v>
      </c>
      <c r="CJ12" s="24" t="s">
        <v>64</v>
      </c>
      <c r="CK12" s="24" t="s">
        <v>65</v>
      </c>
      <c r="CL12" s="24" t="s">
        <v>64</v>
      </c>
      <c r="CM12" s="24" t="s">
        <v>65</v>
      </c>
      <c r="CN12" s="24" t="s">
        <v>64</v>
      </c>
      <c r="CO12" s="24" t="s">
        <v>65</v>
      </c>
      <c r="CP12" s="148"/>
      <c r="CQ12" s="22" t="s">
        <v>64</v>
      </c>
      <c r="CR12" s="25" t="s">
        <v>65</v>
      </c>
      <c r="CS12" s="25" t="s">
        <v>64</v>
      </c>
      <c r="CT12" s="22" t="s">
        <v>65</v>
      </c>
      <c r="CU12" s="22" t="s">
        <v>64</v>
      </c>
      <c r="CV12" s="22" t="s">
        <v>65</v>
      </c>
      <c r="CW12" s="22" t="s">
        <v>64</v>
      </c>
      <c r="CX12" s="22" t="s">
        <v>65</v>
      </c>
      <c r="CY12" s="22" t="s">
        <v>64</v>
      </c>
      <c r="CZ12" s="22" t="s">
        <v>65</v>
      </c>
      <c r="DA12" s="22" t="s">
        <v>64</v>
      </c>
      <c r="DB12" s="22" t="s">
        <v>65</v>
      </c>
      <c r="DC12" s="22" t="s">
        <v>64</v>
      </c>
      <c r="DD12" s="22" t="s">
        <v>65</v>
      </c>
      <c r="DE12" s="148"/>
      <c r="DF12" s="22" t="s">
        <v>64</v>
      </c>
      <c r="DG12" s="26" t="s">
        <v>65</v>
      </c>
      <c r="DH12" s="27" t="s">
        <v>64</v>
      </c>
      <c r="DI12" s="28" t="s">
        <v>65</v>
      </c>
      <c r="DJ12" s="27" t="s">
        <v>64</v>
      </c>
      <c r="DK12" s="27" t="s">
        <v>65</v>
      </c>
      <c r="DL12" s="27" t="s">
        <v>64</v>
      </c>
      <c r="DM12" s="29" t="s">
        <v>65</v>
      </c>
      <c r="DN12" s="146"/>
      <c r="DO12" s="130"/>
      <c r="DP12" s="130"/>
      <c r="DQ12" s="139"/>
      <c r="DR12" s="81"/>
      <c r="DS12" s="75"/>
      <c r="DT12" s="75"/>
      <c r="DU12" s="75"/>
      <c r="DV12" s="75"/>
      <c r="DW12" s="75"/>
      <c r="DX12" s="75"/>
    </row>
    <row r="13" spans="1:241" s="35" customFormat="1" x14ac:dyDescent="0.25">
      <c r="A13" s="33" t="s">
        <v>95</v>
      </c>
      <c r="B13" s="33">
        <v>53</v>
      </c>
      <c r="C13" s="33">
        <v>263</v>
      </c>
      <c r="D13" s="33">
        <v>191</v>
      </c>
      <c r="E13" s="33">
        <f>C13+D13</f>
        <v>454</v>
      </c>
      <c r="F13" s="33">
        <v>1</v>
      </c>
      <c r="G13" s="33">
        <v>0</v>
      </c>
      <c r="H13" s="33">
        <f>F13+G13</f>
        <v>1</v>
      </c>
      <c r="I13" s="33">
        <v>2</v>
      </c>
      <c r="J13" s="33">
        <v>1</v>
      </c>
      <c r="K13" s="33">
        <f>I13+J13</f>
        <v>3</v>
      </c>
      <c r="L13" s="33">
        <v>0</v>
      </c>
      <c r="M13" s="33">
        <v>0</v>
      </c>
      <c r="N13" s="33">
        <f>L13+M13</f>
        <v>0</v>
      </c>
      <c r="O13" s="33">
        <v>15</v>
      </c>
      <c r="P13" s="33">
        <v>0</v>
      </c>
      <c r="Q13" s="89">
        <v>8</v>
      </c>
      <c r="R13" s="89"/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f t="shared" ref="X13" si="0">Q13+S13+T13+U13+V13+W13</f>
        <v>8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1</v>
      </c>
      <c r="AE13" s="33">
        <v>0</v>
      </c>
      <c r="AF13" s="33">
        <v>0</v>
      </c>
      <c r="AG13" s="33">
        <v>0</v>
      </c>
      <c r="AH13" s="33">
        <f t="shared" ref="AH13" si="1">AG13+AF13+AE13+AD13+AC13+AB13+AA13</f>
        <v>1</v>
      </c>
      <c r="AI13" s="33">
        <v>0</v>
      </c>
      <c r="AJ13" s="33">
        <v>0</v>
      </c>
      <c r="AK13" s="33">
        <v>0</v>
      </c>
      <c r="AL13" s="33">
        <v>1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f>AQ13+AP13+AO13+AN13+AM13+AL13+AK13+AI13</f>
        <v>1</v>
      </c>
      <c r="AS13" s="33">
        <v>2</v>
      </c>
      <c r="AT13" s="33">
        <v>2</v>
      </c>
      <c r="AU13" s="33">
        <v>2</v>
      </c>
      <c r="AV13" s="33">
        <v>0</v>
      </c>
      <c r="AW13" s="33">
        <v>1</v>
      </c>
      <c r="AX13" s="33">
        <v>0</v>
      </c>
      <c r="AY13" s="33">
        <v>0</v>
      </c>
      <c r="AZ13" s="33">
        <v>0</v>
      </c>
      <c r="BA13" s="33">
        <v>0</v>
      </c>
      <c r="BB13" s="33">
        <f>BA13+AZ13+AY13+AX13+AW13+AV13+AU13+AT13+AS13</f>
        <v>7</v>
      </c>
      <c r="BC13" s="33">
        <v>0</v>
      </c>
      <c r="BD13" s="33">
        <v>0</v>
      </c>
      <c r="BE13" s="33">
        <v>380</v>
      </c>
      <c r="BF13" s="33">
        <v>2</v>
      </c>
      <c r="BG13" s="33">
        <v>2</v>
      </c>
      <c r="BH13" s="33">
        <v>2</v>
      </c>
      <c r="BI13" s="33">
        <v>0</v>
      </c>
      <c r="BJ13" s="33">
        <v>0</v>
      </c>
      <c r="BK13" s="33">
        <v>1</v>
      </c>
      <c r="BL13" s="33">
        <v>0</v>
      </c>
      <c r="BM13" s="33">
        <v>1</v>
      </c>
      <c r="BN13" s="33">
        <v>0</v>
      </c>
      <c r="BO13" s="33">
        <v>0</v>
      </c>
      <c r="BP13" s="33">
        <v>0</v>
      </c>
      <c r="BQ13" s="33">
        <v>0</v>
      </c>
      <c r="BR13" s="33">
        <v>0</v>
      </c>
      <c r="BS13" s="33">
        <v>0</v>
      </c>
      <c r="BT13" s="33">
        <v>0</v>
      </c>
      <c r="BU13" s="33">
        <v>0</v>
      </c>
      <c r="BV13" s="33">
        <v>0</v>
      </c>
      <c r="BW13" s="33">
        <v>0</v>
      </c>
      <c r="BX13" s="33">
        <v>0</v>
      </c>
      <c r="BY13" s="33">
        <v>0</v>
      </c>
      <c r="BZ13" s="33">
        <v>0</v>
      </c>
      <c r="CA13" s="33">
        <v>0</v>
      </c>
      <c r="CB13" s="33">
        <v>0</v>
      </c>
      <c r="CC13" s="33">
        <v>0</v>
      </c>
      <c r="CD13" s="33">
        <v>0</v>
      </c>
      <c r="CE13" s="33">
        <v>0</v>
      </c>
      <c r="CF13" s="33">
        <v>0</v>
      </c>
      <c r="CG13" s="33">
        <v>0</v>
      </c>
      <c r="CH13" s="33">
        <v>0</v>
      </c>
      <c r="CI13" s="33">
        <v>0</v>
      </c>
      <c r="CJ13" s="33">
        <v>0</v>
      </c>
      <c r="CK13" s="33">
        <v>0</v>
      </c>
      <c r="CL13" s="33">
        <v>0</v>
      </c>
      <c r="CM13" s="33">
        <v>0</v>
      </c>
      <c r="CN13" s="33">
        <v>0</v>
      </c>
      <c r="CO13" s="33">
        <v>0</v>
      </c>
      <c r="CP13" s="34">
        <f t="shared" ref="CP13" si="2">CO13+CN13+CM13+CL13+CK13+CJ13+CI13+CH13+CG13+CF13+CE13+CD13+CC13+CB13+CA13+BZ13+BY13+BX13+BW13+BV13+BU13+BT13+BS13+BR13+BQ13+BP13+BO13+BN13+BM13+BL13+BK13+BJ13</f>
        <v>2</v>
      </c>
      <c r="CQ13" s="34">
        <v>0</v>
      </c>
      <c r="CR13" s="33">
        <v>0</v>
      </c>
      <c r="CS13" s="33">
        <v>0</v>
      </c>
      <c r="CT13" s="33">
        <v>1</v>
      </c>
      <c r="CU13" s="33">
        <v>1</v>
      </c>
      <c r="CV13" s="33">
        <v>3</v>
      </c>
      <c r="CW13" s="33">
        <v>0</v>
      </c>
      <c r="CX13" s="33">
        <v>1</v>
      </c>
      <c r="CY13" s="33">
        <v>1</v>
      </c>
      <c r="CZ13" s="33">
        <v>8</v>
      </c>
      <c r="DA13" s="33">
        <v>0</v>
      </c>
      <c r="DB13" s="33">
        <v>0</v>
      </c>
      <c r="DC13" s="33">
        <v>0</v>
      </c>
      <c r="DD13" s="33">
        <v>0</v>
      </c>
      <c r="DE13" s="34">
        <f t="shared" ref="DE13" si="3">DD13+DC13+DB13+DA13+CZ13+CY13+CX13+CW13+CV13+CU13+CT13+CS13+CR13+CQ13</f>
        <v>15</v>
      </c>
      <c r="DF13" s="34">
        <v>0</v>
      </c>
      <c r="DG13" s="33">
        <v>0</v>
      </c>
      <c r="DH13" s="33">
        <v>2</v>
      </c>
      <c r="DI13" s="33">
        <v>0</v>
      </c>
      <c r="DJ13" s="33">
        <v>1</v>
      </c>
      <c r="DK13" s="33">
        <v>0</v>
      </c>
      <c r="DL13" s="33">
        <v>0</v>
      </c>
      <c r="DM13" s="33">
        <v>0</v>
      </c>
      <c r="DN13" s="34">
        <f t="shared" ref="DN13" si="4">DM13+DL13+DK13+DJ13+DI13+DH13+DG13+DF13</f>
        <v>3</v>
      </c>
      <c r="DO13" s="33">
        <f t="shared" ref="DO13:DP13" si="5">DL13+DJ13+DH13+DF13+DC13+DA13+CY13+CW13+CU13+CS13+CQ13+CN13+CL13+CJ13+CH13+CF13+CD13+CB13+BZ13+BX13+BV13+BT13+BR13+BP13+BN13+BL13+BJ13</f>
        <v>5</v>
      </c>
      <c r="DP13" s="33">
        <f t="shared" si="5"/>
        <v>15</v>
      </c>
      <c r="DQ13" s="65">
        <f>DP13+DO13</f>
        <v>20</v>
      </c>
      <c r="DR13" s="79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</row>
    <row r="14" spans="1:241" s="35" customFormat="1" x14ac:dyDescent="0.25">
      <c r="A14" s="33" t="s">
        <v>96</v>
      </c>
      <c r="B14" s="33">
        <v>67</v>
      </c>
      <c r="C14" s="33">
        <v>294</v>
      </c>
      <c r="D14" s="33">
        <v>258</v>
      </c>
      <c r="E14" s="33">
        <f t="shared" ref="E14" si="6">C14+D14</f>
        <v>552</v>
      </c>
      <c r="F14" s="33">
        <v>4</v>
      </c>
      <c r="G14" s="33">
        <v>5</v>
      </c>
      <c r="H14" s="33">
        <f>F14+G14</f>
        <v>9</v>
      </c>
      <c r="I14" s="33">
        <v>2</v>
      </c>
      <c r="J14" s="33">
        <v>4</v>
      </c>
      <c r="K14" s="33">
        <f t="shared" ref="K14" si="7">I14+J14</f>
        <v>6</v>
      </c>
      <c r="L14" s="33">
        <v>3</v>
      </c>
      <c r="M14" s="33">
        <v>3</v>
      </c>
      <c r="N14" s="33">
        <f t="shared" ref="N14" si="8">L14+M14</f>
        <v>6</v>
      </c>
      <c r="O14" s="33">
        <v>17</v>
      </c>
      <c r="P14" s="33">
        <v>0</v>
      </c>
      <c r="Q14" s="89">
        <v>5</v>
      </c>
      <c r="R14" s="89"/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f t="shared" ref="X14:X47" si="9">Q14+S14+T14+U14+V14+W14</f>
        <v>5</v>
      </c>
      <c r="Y14" s="33">
        <v>0</v>
      </c>
      <c r="Z14" s="33">
        <v>0</v>
      </c>
      <c r="AA14" s="33">
        <v>0</v>
      </c>
      <c r="AB14" s="33">
        <v>0</v>
      </c>
      <c r="AC14" s="33">
        <v>1</v>
      </c>
      <c r="AD14" s="33">
        <v>0</v>
      </c>
      <c r="AE14" s="33">
        <v>0</v>
      </c>
      <c r="AF14" s="33">
        <v>0</v>
      </c>
      <c r="AG14" s="33">
        <v>0</v>
      </c>
      <c r="AH14" s="33">
        <f t="shared" ref="AH14:AH53" si="10">AG14+AF14+AE14+AD14+AC14+AB14+AA14</f>
        <v>1</v>
      </c>
      <c r="AI14" s="33">
        <v>3</v>
      </c>
      <c r="AJ14" s="33">
        <v>0</v>
      </c>
      <c r="AK14" s="33">
        <v>1</v>
      </c>
      <c r="AL14" s="33">
        <v>1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f t="shared" ref="AR14" si="11">AQ14+AP14+AO14+AN14+AM14+AL14+AK14+AJ14+AI14</f>
        <v>5</v>
      </c>
      <c r="AS14" s="33">
        <v>1</v>
      </c>
      <c r="AT14" s="33">
        <v>2</v>
      </c>
      <c r="AU14" s="33">
        <v>0</v>
      </c>
      <c r="AV14" s="33">
        <v>0</v>
      </c>
      <c r="AW14" s="33">
        <v>1</v>
      </c>
      <c r="AX14" s="33">
        <v>0</v>
      </c>
      <c r="AY14" s="33">
        <v>0</v>
      </c>
      <c r="AZ14" s="33">
        <v>0</v>
      </c>
      <c r="BA14" s="33">
        <v>0</v>
      </c>
      <c r="BB14" s="33">
        <f t="shared" ref="BB14" si="12">BA14+AZ14+AY14+AX14+AW14+AV14+AU14+AT14+AS14</f>
        <v>4</v>
      </c>
      <c r="BC14" s="33">
        <v>0</v>
      </c>
      <c r="BD14" s="33">
        <v>108</v>
      </c>
      <c r="BE14" s="33">
        <v>464</v>
      </c>
      <c r="BF14" s="33">
        <v>3</v>
      </c>
      <c r="BG14" s="33">
        <v>2</v>
      </c>
      <c r="BH14" s="33">
        <v>2</v>
      </c>
      <c r="BI14" s="33">
        <v>0</v>
      </c>
      <c r="BJ14" s="33">
        <v>0</v>
      </c>
      <c r="BK14" s="33">
        <v>0</v>
      </c>
      <c r="BL14" s="33">
        <v>1</v>
      </c>
      <c r="BM14" s="33">
        <v>0</v>
      </c>
      <c r="BN14" s="33">
        <v>0</v>
      </c>
      <c r="BO14" s="33">
        <v>0</v>
      </c>
      <c r="BP14" s="33">
        <v>0</v>
      </c>
      <c r="BQ14" s="33">
        <v>0</v>
      </c>
      <c r="BR14" s="33">
        <v>0</v>
      </c>
      <c r="BS14" s="33">
        <v>0</v>
      </c>
      <c r="BT14" s="33">
        <v>0</v>
      </c>
      <c r="BU14" s="33">
        <v>0</v>
      </c>
      <c r="BV14" s="33">
        <v>0</v>
      </c>
      <c r="BW14" s="33">
        <v>0</v>
      </c>
      <c r="BX14" s="33">
        <v>0</v>
      </c>
      <c r="BY14" s="33">
        <v>0</v>
      </c>
      <c r="BZ14" s="33">
        <v>0</v>
      </c>
      <c r="CA14" s="33">
        <v>0</v>
      </c>
      <c r="CB14" s="33">
        <v>0</v>
      </c>
      <c r="CC14" s="33">
        <v>0</v>
      </c>
      <c r="CD14" s="33">
        <v>0</v>
      </c>
      <c r="CE14" s="33">
        <v>0</v>
      </c>
      <c r="CF14" s="33">
        <v>0</v>
      </c>
      <c r="CG14" s="33">
        <v>0</v>
      </c>
      <c r="CH14" s="33">
        <v>0</v>
      </c>
      <c r="CI14" s="33">
        <v>0</v>
      </c>
      <c r="CJ14" s="33">
        <v>0</v>
      </c>
      <c r="CK14" s="33">
        <v>0</v>
      </c>
      <c r="CL14" s="33">
        <v>0</v>
      </c>
      <c r="CM14" s="33">
        <v>0</v>
      </c>
      <c r="CN14" s="33">
        <v>1</v>
      </c>
      <c r="CO14" s="33">
        <v>0</v>
      </c>
      <c r="CP14" s="34">
        <f t="shared" ref="CP14:CP45" si="13">CO14+CN14+CM14+CL14+CK14+CJ14+CI14+CH14+CG14+CF14+CE14+CD14+CC14+CB14+CA14+BZ14+BY14+BX14+BW14+BV14+BU14+BT14+BS14+BR14+BQ14+BP14+BO14+BN14+BM14+BL14+BK14+BJ14</f>
        <v>2</v>
      </c>
      <c r="CQ14" s="34">
        <v>0</v>
      </c>
      <c r="CR14" s="33">
        <v>0</v>
      </c>
      <c r="CS14" s="33">
        <v>0</v>
      </c>
      <c r="CT14" s="33">
        <v>1</v>
      </c>
      <c r="CU14" s="33">
        <v>0</v>
      </c>
      <c r="CV14" s="33">
        <v>7</v>
      </c>
      <c r="CW14" s="33">
        <v>0</v>
      </c>
      <c r="CX14" s="33">
        <v>2</v>
      </c>
      <c r="CY14" s="33">
        <v>0</v>
      </c>
      <c r="CZ14" s="33">
        <v>7</v>
      </c>
      <c r="DA14" s="33">
        <v>0</v>
      </c>
      <c r="DB14" s="33">
        <v>0</v>
      </c>
      <c r="DC14" s="33">
        <v>0</v>
      </c>
      <c r="DD14" s="33">
        <v>0</v>
      </c>
      <c r="DE14" s="34">
        <f t="shared" ref="DE14:DE19" si="14">DD14+DC14+DB14+DA14+CZ14+CY14+CX14+CW14+CV14+CU14+CT14+CS14+CR14+CQ14</f>
        <v>17</v>
      </c>
      <c r="DF14" s="34">
        <v>0</v>
      </c>
      <c r="DG14" s="33">
        <v>0</v>
      </c>
      <c r="DH14" s="33">
        <v>0</v>
      </c>
      <c r="DI14" s="33">
        <v>1</v>
      </c>
      <c r="DJ14" s="33">
        <v>1</v>
      </c>
      <c r="DK14" s="33">
        <v>0</v>
      </c>
      <c r="DL14" s="33">
        <v>0</v>
      </c>
      <c r="DM14" s="33">
        <v>0</v>
      </c>
      <c r="DN14" s="34">
        <f t="shared" ref="DN14:DN19" si="15">DM14+DL14+DK14+DJ14+DI14+DH14+DG14+DF14</f>
        <v>2</v>
      </c>
      <c r="DO14" s="33">
        <f t="shared" ref="DO14:DP28" si="16">DL14+DJ14+DH14+DF14+DC14+DA14+CY14+CW14+CU14+CS14+CQ14+CN14+CL14+CJ14+CH14+CF14+CD14+CB14+BZ14+BX14+BV14+BT14+BR14+BP14+BN14+BL14+BJ14</f>
        <v>3</v>
      </c>
      <c r="DP14" s="33">
        <f t="shared" si="16"/>
        <v>18</v>
      </c>
      <c r="DQ14" s="65">
        <f t="shared" ref="DQ14" si="17">DP14+DO14</f>
        <v>21</v>
      </c>
      <c r="DR14" s="79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</row>
    <row r="15" spans="1:241" s="54" customFormat="1" x14ac:dyDescent="0.25">
      <c r="A15" s="52" t="s">
        <v>97</v>
      </c>
      <c r="B15" s="52">
        <v>600</v>
      </c>
      <c r="C15" s="52">
        <v>1869</v>
      </c>
      <c r="D15" s="52">
        <v>1794</v>
      </c>
      <c r="E15" s="52">
        <v>3663</v>
      </c>
      <c r="F15" s="52">
        <v>33</v>
      </c>
      <c r="G15" s="52">
        <v>21</v>
      </c>
      <c r="H15" s="52">
        <v>54</v>
      </c>
      <c r="I15" s="52">
        <v>31</v>
      </c>
      <c r="J15" s="52">
        <v>38</v>
      </c>
      <c r="K15" s="52">
        <v>69</v>
      </c>
      <c r="L15" s="52">
        <v>100</v>
      </c>
      <c r="M15" s="52">
        <v>53</v>
      </c>
      <c r="N15" s="52">
        <v>153</v>
      </c>
      <c r="O15" s="52">
        <v>104</v>
      </c>
      <c r="P15" s="52">
        <v>0</v>
      </c>
      <c r="Q15" s="89">
        <v>42</v>
      </c>
      <c r="R15" s="89"/>
      <c r="S15" s="52">
        <v>0</v>
      </c>
      <c r="T15" s="52">
        <v>2</v>
      </c>
      <c r="U15" s="52">
        <v>0</v>
      </c>
      <c r="V15" s="52">
        <v>1</v>
      </c>
      <c r="W15" s="52">
        <v>0</v>
      </c>
      <c r="X15" s="52">
        <v>45</v>
      </c>
      <c r="Y15" s="52">
        <v>4</v>
      </c>
      <c r="Z15" s="52">
        <v>1</v>
      </c>
      <c r="AA15" s="52">
        <v>0</v>
      </c>
      <c r="AB15" s="52">
        <v>1</v>
      </c>
      <c r="AC15" s="52">
        <v>1</v>
      </c>
      <c r="AD15" s="52">
        <v>2</v>
      </c>
      <c r="AE15" s="52">
        <v>1</v>
      </c>
      <c r="AF15" s="52">
        <v>4</v>
      </c>
      <c r="AG15" s="52">
        <v>0</v>
      </c>
      <c r="AH15" s="52">
        <v>9</v>
      </c>
      <c r="AI15" s="52">
        <v>15</v>
      </c>
      <c r="AJ15" s="52">
        <v>6</v>
      </c>
      <c r="AK15" s="52">
        <v>5</v>
      </c>
      <c r="AL15" s="52">
        <v>4</v>
      </c>
      <c r="AM15" s="52">
        <v>0</v>
      </c>
      <c r="AN15" s="52">
        <v>1</v>
      </c>
      <c r="AO15" s="52">
        <v>1</v>
      </c>
      <c r="AP15" s="52">
        <v>0</v>
      </c>
      <c r="AQ15" s="52">
        <v>1</v>
      </c>
      <c r="AR15" s="52">
        <v>33</v>
      </c>
      <c r="AS15" s="52">
        <v>4</v>
      </c>
      <c r="AT15" s="52">
        <v>4</v>
      </c>
      <c r="AU15" s="52">
        <v>1</v>
      </c>
      <c r="AV15" s="52">
        <v>0</v>
      </c>
      <c r="AW15" s="52">
        <v>0</v>
      </c>
      <c r="AX15" s="52">
        <v>0</v>
      </c>
      <c r="AY15" s="52">
        <v>1</v>
      </c>
      <c r="AZ15" s="52">
        <v>0</v>
      </c>
      <c r="BA15" s="52">
        <v>0</v>
      </c>
      <c r="BB15" s="52">
        <v>10</v>
      </c>
      <c r="BC15" s="52">
        <v>91</v>
      </c>
      <c r="BD15" s="52">
        <v>48</v>
      </c>
      <c r="BE15" s="52">
        <v>2759</v>
      </c>
      <c r="BF15" s="52">
        <v>9</v>
      </c>
      <c r="BG15" s="52">
        <v>3</v>
      </c>
      <c r="BH15" s="52">
        <v>9</v>
      </c>
      <c r="BI15" s="52">
        <v>13</v>
      </c>
      <c r="BJ15" s="52">
        <v>0</v>
      </c>
      <c r="BK15" s="52">
        <v>1</v>
      </c>
      <c r="BL15" s="52">
        <v>0</v>
      </c>
      <c r="BM15" s="52">
        <v>1</v>
      </c>
      <c r="BN15" s="52">
        <v>0</v>
      </c>
      <c r="BO15" s="52">
        <v>0</v>
      </c>
      <c r="BP15" s="52">
        <v>0</v>
      </c>
      <c r="BQ15" s="52">
        <v>0</v>
      </c>
      <c r="BR15" s="52">
        <v>0</v>
      </c>
      <c r="BS15" s="52">
        <v>0</v>
      </c>
      <c r="BT15" s="52">
        <v>0</v>
      </c>
      <c r="BU15" s="52">
        <v>0</v>
      </c>
      <c r="BV15" s="52">
        <v>0</v>
      </c>
      <c r="BW15" s="52">
        <v>0</v>
      </c>
      <c r="BX15" s="52">
        <v>0</v>
      </c>
      <c r="BY15" s="52">
        <v>0</v>
      </c>
      <c r="BZ15" s="52">
        <v>0</v>
      </c>
      <c r="CA15" s="52">
        <v>0</v>
      </c>
      <c r="CB15" s="52">
        <v>0</v>
      </c>
      <c r="CC15" s="52">
        <v>0</v>
      </c>
      <c r="CD15" s="52">
        <v>0</v>
      </c>
      <c r="CE15" s="52">
        <v>0</v>
      </c>
      <c r="CF15" s="52">
        <v>0</v>
      </c>
      <c r="CG15" s="52">
        <v>0</v>
      </c>
      <c r="CH15" s="52">
        <v>0</v>
      </c>
      <c r="CI15" s="52">
        <v>0</v>
      </c>
      <c r="CJ15" s="52">
        <v>0</v>
      </c>
      <c r="CK15" s="52">
        <v>0</v>
      </c>
      <c r="CL15" s="52">
        <v>0</v>
      </c>
      <c r="CM15" s="52">
        <v>0</v>
      </c>
      <c r="CN15" s="52">
        <v>1</v>
      </c>
      <c r="CO15" s="52">
        <v>0</v>
      </c>
      <c r="CP15" s="53">
        <v>3</v>
      </c>
      <c r="CQ15" s="53">
        <v>0</v>
      </c>
      <c r="CR15" s="52">
        <v>4</v>
      </c>
      <c r="CS15" s="52">
        <v>2</v>
      </c>
      <c r="CT15" s="52">
        <v>6</v>
      </c>
      <c r="CU15" s="52">
        <v>7</v>
      </c>
      <c r="CV15" s="52">
        <v>37</v>
      </c>
      <c r="CW15" s="52">
        <v>5</v>
      </c>
      <c r="CX15" s="52">
        <v>12</v>
      </c>
      <c r="CY15" s="52">
        <v>1</v>
      </c>
      <c r="CZ15" s="52">
        <v>29</v>
      </c>
      <c r="DA15" s="52">
        <v>0</v>
      </c>
      <c r="DB15" s="52">
        <v>0</v>
      </c>
      <c r="DC15" s="52">
        <v>0</v>
      </c>
      <c r="DD15" s="52">
        <v>1</v>
      </c>
      <c r="DE15" s="53">
        <v>104</v>
      </c>
      <c r="DF15" s="53">
        <v>0</v>
      </c>
      <c r="DG15" s="52">
        <v>0</v>
      </c>
      <c r="DH15" s="52">
        <v>3</v>
      </c>
      <c r="DI15" s="52">
        <v>1</v>
      </c>
      <c r="DJ15" s="52">
        <v>3</v>
      </c>
      <c r="DK15" s="52">
        <v>0</v>
      </c>
      <c r="DL15" s="52">
        <v>1</v>
      </c>
      <c r="DM15" s="52">
        <v>0</v>
      </c>
      <c r="DN15" s="53">
        <v>8</v>
      </c>
      <c r="DO15" s="52">
        <v>23</v>
      </c>
      <c r="DP15" s="52">
        <v>92</v>
      </c>
      <c r="DQ15" s="65">
        <v>115</v>
      </c>
      <c r="DR15" s="79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</row>
    <row r="16" spans="1:241" s="35" customFormat="1" x14ac:dyDescent="0.25">
      <c r="A16" s="33" t="s">
        <v>98</v>
      </c>
      <c r="B16" s="33">
        <v>155</v>
      </c>
      <c r="C16" s="33">
        <v>526</v>
      </c>
      <c r="D16" s="33">
        <v>505</v>
      </c>
      <c r="E16" s="33">
        <f t="shared" ref="E16:E39" si="18">C16+D16</f>
        <v>1031</v>
      </c>
      <c r="F16" s="33">
        <v>14</v>
      </c>
      <c r="G16" s="33">
        <v>6</v>
      </c>
      <c r="H16" s="33">
        <f t="shared" ref="H16:H39" si="19">F16+G16</f>
        <v>20</v>
      </c>
      <c r="I16" s="33">
        <v>18</v>
      </c>
      <c r="J16" s="33">
        <v>7</v>
      </c>
      <c r="K16" s="33">
        <f t="shared" ref="K16:K39" si="20">I16+J16</f>
        <v>25</v>
      </c>
      <c r="L16" s="33">
        <v>10</v>
      </c>
      <c r="M16" s="33">
        <v>7</v>
      </c>
      <c r="N16" s="33">
        <f t="shared" ref="N16:N39" si="21">L16+M16</f>
        <v>17</v>
      </c>
      <c r="O16" s="33">
        <v>30</v>
      </c>
      <c r="P16" s="33">
        <v>0</v>
      </c>
      <c r="Q16" s="89">
        <v>12</v>
      </c>
      <c r="R16" s="89"/>
      <c r="S16" s="33">
        <v>0</v>
      </c>
      <c r="T16" s="33">
        <v>0</v>
      </c>
      <c r="U16" s="33">
        <v>2</v>
      </c>
      <c r="V16" s="33">
        <v>0</v>
      </c>
      <c r="W16" s="33">
        <v>0</v>
      </c>
      <c r="X16" s="33">
        <f t="shared" si="9"/>
        <v>14</v>
      </c>
      <c r="Y16" s="33">
        <v>0</v>
      </c>
      <c r="Z16" s="33">
        <v>0</v>
      </c>
      <c r="AA16" s="33">
        <v>1</v>
      </c>
      <c r="AB16" s="33">
        <v>0</v>
      </c>
      <c r="AC16" s="33">
        <v>0</v>
      </c>
      <c r="AD16" s="33">
        <v>1</v>
      </c>
      <c r="AE16" s="33">
        <v>0</v>
      </c>
      <c r="AF16" s="33">
        <v>0</v>
      </c>
      <c r="AG16" s="33">
        <v>0</v>
      </c>
      <c r="AH16" s="33">
        <f t="shared" si="10"/>
        <v>2</v>
      </c>
      <c r="AI16" s="33">
        <v>5</v>
      </c>
      <c r="AJ16" s="33">
        <v>0</v>
      </c>
      <c r="AK16" s="33">
        <v>1</v>
      </c>
      <c r="AL16" s="33">
        <v>5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f t="shared" ref="AR16:AR53" si="22">AQ16+AP16+AO16+AN16+AM16+AL16+AK16+AJ16+AI16</f>
        <v>11</v>
      </c>
      <c r="AS16" s="33">
        <v>3</v>
      </c>
      <c r="AT16" s="33">
        <v>2</v>
      </c>
      <c r="AU16" s="33">
        <v>1</v>
      </c>
      <c r="AV16" s="33">
        <v>0</v>
      </c>
      <c r="AW16" s="33">
        <v>0</v>
      </c>
      <c r="AX16" s="33">
        <v>0</v>
      </c>
      <c r="AY16" s="33">
        <v>0</v>
      </c>
      <c r="AZ16" s="33">
        <v>1</v>
      </c>
      <c r="BA16" s="33">
        <v>0</v>
      </c>
      <c r="BB16" s="33">
        <f t="shared" ref="BB16:BB53" si="23">BA16+AZ16+AY16+AX16+AW16+AV16+AU16+AT16+AS16</f>
        <v>7</v>
      </c>
      <c r="BC16" s="33">
        <v>0</v>
      </c>
      <c r="BD16" s="33">
        <v>0</v>
      </c>
      <c r="BE16" s="33">
        <v>848</v>
      </c>
      <c r="BF16" s="33">
        <v>11</v>
      </c>
      <c r="BG16" s="33">
        <v>4</v>
      </c>
      <c r="BH16" s="33">
        <v>5</v>
      </c>
      <c r="BI16" s="33">
        <v>0</v>
      </c>
      <c r="BJ16" s="33">
        <v>0</v>
      </c>
      <c r="BK16" s="33">
        <v>0</v>
      </c>
      <c r="BL16" s="33">
        <v>0</v>
      </c>
      <c r="BM16" s="33">
        <v>1</v>
      </c>
      <c r="BN16" s="33">
        <v>0</v>
      </c>
      <c r="BO16" s="33">
        <v>0</v>
      </c>
      <c r="BP16" s="33">
        <v>0</v>
      </c>
      <c r="BQ16" s="33">
        <v>0</v>
      </c>
      <c r="BR16" s="33">
        <v>0</v>
      </c>
      <c r="BS16" s="33">
        <v>0</v>
      </c>
      <c r="BT16" s="33">
        <v>0</v>
      </c>
      <c r="BU16" s="33">
        <v>0</v>
      </c>
      <c r="BV16" s="33">
        <v>0</v>
      </c>
      <c r="BW16" s="33">
        <v>0</v>
      </c>
      <c r="BX16" s="33">
        <v>0</v>
      </c>
      <c r="BY16" s="33">
        <v>0</v>
      </c>
      <c r="BZ16" s="33">
        <v>0</v>
      </c>
      <c r="CA16" s="33">
        <v>0</v>
      </c>
      <c r="CB16" s="33">
        <v>0</v>
      </c>
      <c r="CC16" s="33">
        <v>0</v>
      </c>
      <c r="CD16" s="33">
        <v>0</v>
      </c>
      <c r="CE16" s="33">
        <v>0</v>
      </c>
      <c r="CF16" s="33">
        <v>0</v>
      </c>
      <c r="CG16" s="33">
        <v>0</v>
      </c>
      <c r="CH16" s="33">
        <v>0</v>
      </c>
      <c r="CI16" s="33">
        <v>0</v>
      </c>
      <c r="CJ16" s="33">
        <v>0</v>
      </c>
      <c r="CK16" s="33">
        <v>0</v>
      </c>
      <c r="CL16" s="33">
        <v>0</v>
      </c>
      <c r="CM16" s="33">
        <v>0</v>
      </c>
      <c r="CN16" s="33">
        <v>0</v>
      </c>
      <c r="CO16" s="33">
        <v>0</v>
      </c>
      <c r="CP16" s="34">
        <f t="shared" si="13"/>
        <v>1</v>
      </c>
      <c r="CQ16" s="34">
        <v>0</v>
      </c>
      <c r="CR16" s="33">
        <v>2</v>
      </c>
      <c r="CS16" s="33">
        <v>0</v>
      </c>
      <c r="CT16" s="33">
        <v>2</v>
      </c>
      <c r="CU16" s="33">
        <v>2</v>
      </c>
      <c r="CV16" s="33">
        <v>10</v>
      </c>
      <c r="CW16" s="33">
        <v>2</v>
      </c>
      <c r="CX16" s="33">
        <v>5</v>
      </c>
      <c r="CY16" s="33">
        <v>1</v>
      </c>
      <c r="CZ16" s="33">
        <v>6</v>
      </c>
      <c r="DA16" s="33">
        <v>0</v>
      </c>
      <c r="DB16" s="33">
        <v>0</v>
      </c>
      <c r="DC16" s="33">
        <v>0</v>
      </c>
      <c r="DD16" s="33">
        <v>0</v>
      </c>
      <c r="DE16" s="34">
        <f t="shared" si="14"/>
        <v>30</v>
      </c>
      <c r="DF16" s="34">
        <v>0</v>
      </c>
      <c r="DG16" s="33">
        <v>0</v>
      </c>
      <c r="DH16" s="33">
        <v>1</v>
      </c>
      <c r="DI16" s="33">
        <v>1</v>
      </c>
      <c r="DJ16" s="33">
        <v>1</v>
      </c>
      <c r="DK16" s="33">
        <v>1</v>
      </c>
      <c r="DL16" s="33">
        <v>0</v>
      </c>
      <c r="DM16" s="33">
        <v>0</v>
      </c>
      <c r="DN16" s="34">
        <f t="shared" si="15"/>
        <v>4</v>
      </c>
      <c r="DO16" s="33">
        <f t="shared" si="16"/>
        <v>7</v>
      </c>
      <c r="DP16" s="33">
        <f t="shared" si="16"/>
        <v>28</v>
      </c>
      <c r="DQ16" s="65">
        <f t="shared" ref="DQ16:DQ53" si="24">DP16+DO16</f>
        <v>35</v>
      </c>
      <c r="DR16" s="79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</row>
    <row r="17" spans="1:241" s="35" customFormat="1" x14ac:dyDescent="0.25">
      <c r="A17" s="33" t="s">
        <v>99</v>
      </c>
      <c r="B17" s="33">
        <v>145</v>
      </c>
      <c r="C17" s="33">
        <v>567</v>
      </c>
      <c r="D17" s="33">
        <v>517</v>
      </c>
      <c r="E17" s="33">
        <f t="shared" si="18"/>
        <v>1084</v>
      </c>
      <c r="F17" s="33">
        <v>11</v>
      </c>
      <c r="G17" s="33">
        <v>23</v>
      </c>
      <c r="H17" s="33">
        <f t="shared" si="19"/>
        <v>34</v>
      </c>
      <c r="I17" s="33">
        <v>60</v>
      </c>
      <c r="J17" s="33">
        <v>58</v>
      </c>
      <c r="K17" s="33">
        <f t="shared" si="20"/>
        <v>118</v>
      </c>
      <c r="L17" s="33">
        <v>0</v>
      </c>
      <c r="M17" s="33">
        <v>0</v>
      </c>
      <c r="N17" s="33">
        <f t="shared" si="21"/>
        <v>0</v>
      </c>
      <c r="O17" s="33">
        <v>25</v>
      </c>
      <c r="P17" s="33">
        <v>2</v>
      </c>
      <c r="Q17" s="89">
        <v>7</v>
      </c>
      <c r="R17" s="89"/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f t="shared" si="9"/>
        <v>7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1</v>
      </c>
      <c r="AE17" s="33">
        <v>0</v>
      </c>
      <c r="AF17" s="33">
        <v>0</v>
      </c>
      <c r="AG17" s="33">
        <v>0</v>
      </c>
      <c r="AH17" s="33">
        <f t="shared" si="10"/>
        <v>1</v>
      </c>
      <c r="AI17" s="33">
        <v>8</v>
      </c>
      <c r="AJ17" s="33">
        <v>0</v>
      </c>
      <c r="AK17" s="33">
        <v>1</v>
      </c>
      <c r="AL17" s="33">
        <v>1</v>
      </c>
      <c r="AM17" s="33">
        <v>0</v>
      </c>
      <c r="AN17" s="33">
        <v>1</v>
      </c>
      <c r="AO17" s="33">
        <v>1</v>
      </c>
      <c r="AP17" s="33">
        <v>0</v>
      </c>
      <c r="AQ17" s="33">
        <v>1</v>
      </c>
      <c r="AR17" s="33">
        <f t="shared" si="22"/>
        <v>13</v>
      </c>
      <c r="AS17" s="33">
        <v>2</v>
      </c>
      <c r="AT17" s="33">
        <v>2</v>
      </c>
      <c r="AU17" s="33">
        <v>1</v>
      </c>
      <c r="AV17" s="33">
        <v>0</v>
      </c>
      <c r="AW17" s="33">
        <v>0</v>
      </c>
      <c r="AX17" s="33">
        <v>0</v>
      </c>
      <c r="AY17" s="33">
        <v>0</v>
      </c>
      <c r="AZ17" s="33">
        <v>0</v>
      </c>
      <c r="BA17" s="33">
        <v>0</v>
      </c>
      <c r="BB17" s="33">
        <f t="shared" si="23"/>
        <v>5</v>
      </c>
      <c r="BC17" s="33">
        <v>65</v>
      </c>
      <c r="BD17" s="33">
        <v>31</v>
      </c>
      <c r="BE17" s="33">
        <v>624</v>
      </c>
      <c r="BF17" s="33">
        <v>3</v>
      </c>
      <c r="BG17" s="33">
        <v>2</v>
      </c>
      <c r="BH17" s="33">
        <v>2</v>
      </c>
      <c r="BI17" s="33">
        <v>0</v>
      </c>
      <c r="BJ17" s="33">
        <v>0</v>
      </c>
      <c r="BK17" s="33">
        <v>0</v>
      </c>
      <c r="BL17" s="33">
        <v>1</v>
      </c>
      <c r="BM17" s="33">
        <v>0</v>
      </c>
      <c r="BN17" s="33">
        <v>0</v>
      </c>
      <c r="BO17" s="33">
        <v>0</v>
      </c>
      <c r="BP17" s="33">
        <v>0</v>
      </c>
      <c r="BQ17" s="33">
        <v>0</v>
      </c>
      <c r="BR17" s="33">
        <v>0</v>
      </c>
      <c r="BS17" s="33">
        <v>0</v>
      </c>
      <c r="BT17" s="33">
        <v>0</v>
      </c>
      <c r="BU17" s="33">
        <v>0</v>
      </c>
      <c r="BV17" s="33">
        <v>0</v>
      </c>
      <c r="BW17" s="33">
        <v>0</v>
      </c>
      <c r="BX17" s="33">
        <v>0</v>
      </c>
      <c r="BY17" s="33">
        <v>0</v>
      </c>
      <c r="BZ17" s="33">
        <v>0</v>
      </c>
      <c r="CA17" s="33">
        <v>0</v>
      </c>
      <c r="CB17" s="33">
        <v>0</v>
      </c>
      <c r="CC17" s="33">
        <v>0</v>
      </c>
      <c r="CD17" s="33">
        <v>0</v>
      </c>
      <c r="CE17" s="33">
        <v>0</v>
      </c>
      <c r="CF17" s="33">
        <v>0</v>
      </c>
      <c r="CG17" s="33">
        <v>0</v>
      </c>
      <c r="CH17" s="33">
        <v>0</v>
      </c>
      <c r="CI17" s="33">
        <v>0</v>
      </c>
      <c r="CJ17" s="33">
        <v>0</v>
      </c>
      <c r="CK17" s="33">
        <v>0</v>
      </c>
      <c r="CL17" s="33">
        <v>0</v>
      </c>
      <c r="CM17" s="33">
        <v>0</v>
      </c>
      <c r="CN17" s="33">
        <v>0</v>
      </c>
      <c r="CO17" s="33">
        <v>0</v>
      </c>
      <c r="CP17" s="34">
        <f t="shared" si="13"/>
        <v>1</v>
      </c>
      <c r="CQ17" s="34">
        <v>0</v>
      </c>
      <c r="CR17" s="33">
        <v>1</v>
      </c>
      <c r="CS17" s="33">
        <v>0</v>
      </c>
      <c r="CT17" s="33">
        <v>0</v>
      </c>
      <c r="CU17" s="33">
        <v>1</v>
      </c>
      <c r="CV17" s="33">
        <v>12</v>
      </c>
      <c r="CW17" s="33">
        <v>0</v>
      </c>
      <c r="CX17" s="33">
        <v>2</v>
      </c>
      <c r="CY17" s="33">
        <v>2</v>
      </c>
      <c r="CZ17" s="33">
        <v>7</v>
      </c>
      <c r="DA17" s="33">
        <v>0</v>
      </c>
      <c r="DB17" s="33">
        <v>0</v>
      </c>
      <c r="DC17" s="33">
        <v>0</v>
      </c>
      <c r="DD17" s="33">
        <v>0</v>
      </c>
      <c r="DE17" s="34">
        <f t="shared" si="14"/>
        <v>25</v>
      </c>
      <c r="DF17" s="34">
        <v>1</v>
      </c>
      <c r="DG17" s="33">
        <v>1</v>
      </c>
      <c r="DH17" s="33">
        <v>2</v>
      </c>
      <c r="DI17" s="33">
        <v>0</v>
      </c>
      <c r="DJ17" s="33">
        <v>0</v>
      </c>
      <c r="DK17" s="33">
        <v>1</v>
      </c>
      <c r="DL17" s="33">
        <v>0</v>
      </c>
      <c r="DM17" s="33">
        <v>0</v>
      </c>
      <c r="DN17" s="34">
        <f t="shared" si="15"/>
        <v>5</v>
      </c>
      <c r="DO17" s="33">
        <f t="shared" si="16"/>
        <v>7</v>
      </c>
      <c r="DP17" s="33">
        <f t="shared" si="16"/>
        <v>24</v>
      </c>
      <c r="DQ17" s="65">
        <f t="shared" si="24"/>
        <v>31</v>
      </c>
      <c r="DR17" s="79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</row>
    <row r="18" spans="1:241" s="35" customFormat="1" x14ac:dyDescent="0.25">
      <c r="A18" s="41" t="s">
        <v>100</v>
      </c>
      <c r="B18" s="37">
        <v>224</v>
      </c>
      <c r="C18" s="37">
        <v>733</v>
      </c>
      <c r="D18" s="37">
        <v>738</v>
      </c>
      <c r="E18" s="37">
        <f t="shared" si="18"/>
        <v>1471</v>
      </c>
      <c r="F18" s="37">
        <v>14</v>
      </c>
      <c r="G18" s="37">
        <v>20</v>
      </c>
      <c r="H18" s="37">
        <f>SUM(F18:G18)</f>
        <v>34</v>
      </c>
      <c r="I18" s="37">
        <v>39</v>
      </c>
      <c r="J18" s="37">
        <v>21</v>
      </c>
      <c r="K18" s="37">
        <f t="shared" si="20"/>
        <v>60</v>
      </c>
      <c r="L18" s="37">
        <v>11</v>
      </c>
      <c r="M18" s="37">
        <v>5</v>
      </c>
      <c r="N18" s="37">
        <f t="shared" si="21"/>
        <v>16</v>
      </c>
      <c r="O18" s="37">
        <v>44</v>
      </c>
      <c r="P18" s="37">
        <v>0</v>
      </c>
      <c r="Q18" s="152">
        <v>18</v>
      </c>
      <c r="R18" s="152"/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f t="shared" si="9"/>
        <v>18</v>
      </c>
      <c r="Y18" s="37">
        <v>1</v>
      </c>
      <c r="Z18" s="37">
        <v>0</v>
      </c>
      <c r="AA18" s="37">
        <v>1</v>
      </c>
      <c r="AB18" s="37">
        <v>1</v>
      </c>
      <c r="AC18" s="37">
        <v>1</v>
      </c>
      <c r="AD18" s="37">
        <v>1</v>
      </c>
      <c r="AE18" s="37">
        <v>1</v>
      </c>
      <c r="AF18" s="37">
        <v>0</v>
      </c>
      <c r="AG18" s="37">
        <v>0</v>
      </c>
      <c r="AH18" s="37">
        <f t="shared" si="10"/>
        <v>5</v>
      </c>
      <c r="AI18" s="37">
        <v>2</v>
      </c>
      <c r="AJ18" s="37">
        <v>12</v>
      </c>
      <c r="AK18" s="37">
        <v>3</v>
      </c>
      <c r="AL18" s="37">
        <v>3</v>
      </c>
      <c r="AM18" s="37">
        <v>0</v>
      </c>
      <c r="AN18" s="37">
        <v>0</v>
      </c>
      <c r="AO18" s="37">
        <v>0</v>
      </c>
      <c r="AP18" s="37">
        <v>2</v>
      </c>
      <c r="AQ18" s="37">
        <v>2</v>
      </c>
      <c r="AR18" s="37">
        <f>AQ18+AP18+AO18+AN18+AM18+AL18+AK18+AJ18+AI18</f>
        <v>24</v>
      </c>
      <c r="AS18" s="37">
        <v>3</v>
      </c>
      <c r="AT18" s="37">
        <v>2</v>
      </c>
      <c r="AU18" s="37">
        <v>1</v>
      </c>
      <c r="AV18" s="37">
        <v>0</v>
      </c>
      <c r="AW18" s="37">
        <v>0</v>
      </c>
      <c r="AX18" s="37">
        <v>0</v>
      </c>
      <c r="AY18" s="37">
        <v>0</v>
      </c>
      <c r="AZ18" s="37">
        <v>0</v>
      </c>
      <c r="BA18" s="37">
        <v>1</v>
      </c>
      <c r="BB18" s="37">
        <f t="shared" si="23"/>
        <v>7</v>
      </c>
      <c r="BC18" s="37">
        <v>75</v>
      </c>
      <c r="BD18" s="37">
        <v>175</v>
      </c>
      <c r="BE18" s="37">
        <v>900</v>
      </c>
      <c r="BF18" s="37">
        <v>6</v>
      </c>
      <c r="BG18" s="37">
        <v>1</v>
      </c>
      <c r="BH18" s="37">
        <v>4</v>
      </c>
      <c r="BI18" s="37">
        <v>0</v>
      </c>
      <c r="BJ18" s="37">
        <v>0</v>
      </c>
      <c r="BK18" s="37">
        <v>0</v>
      </c>
      <c r="BL18" s="37">
        <v>0</v>
      </c>
      <c r="BM18" s="37">
        <v>1</v>
      </c>
      <c r="BN18" s="37">
        <v>0</v>
      </c>
      <c r="BO18" s="37">
        <v>0</v>
      </c>
      <c r="BP18" s="37">
        <v>0</v>
      </c>
      <c r="BQ18" s="37">
        <v>0</v>
      </c>
      <c r="BR18" s="37">
        <v>0</v>
      </c>
      <c r="BS18" s="37">
        <v>0</v>
      </c>
      <c r="BT18" s="37">
        <v>0</v>
      </c>
      <c r="BU18" s="37">
        <v>0</v>
      </c>
      <c r="BV18" s="37">
        <v>0</v>
      </c>
      <c r="BW18" s="37">
        <v>0</v>
      </c>
      <c r="BX18" s="37">
        <v>0</v>
      </c>
      <c r="BY18" s="37">
        <v>0</v>
      </c>
      <c r="BZ18" s="37">
        <v>0</v>
      </c>
      <c r="CA18" s="37">
        <v>0</v>
      </c>
      <c r="CB18" s="37">
        <v>0</v>
      </c>
      <c r="CC18" s="37">
        <v>0</v>
      </c>
      <c r="CD18" s="37">
        <v>0</v>
      </c>
      <c r="CE18" s="37">
        <v>0</v>
      </c>
      <c r="CF18" s="37">
        <v>0</v>
      </c>
      <c r="CG18" s="37">
        <v>0</v>
      </c>
      <c r="CH18" s="37">
        <v>0</v>
      </c>
      <c r="CI18" s="37">
        <v>0</v>
      </c>
      <c r="CJ18" s="37">
        <v>0</v>
      </c>
      <c r="CK18" s="37">
        <v>0</v>
      </c>
      <c r="CL18" s="37">
        <v>0</v>
      </c>
      <c r="CM18" s="37">
        <v>0</v>
      </c>
      <c r="CN18" s="37">
        <v>0</v>
      </c>
      <c r="CO18" s="37">
        <v>0</v>
      </c>
      <c r="CP18" s="38">
        <f t="shared" si="13"/>
        <v>1</v>
      </c>
      <c r="CQ18" s="38">
        <v>0</v>
      </c>
      <c r="CR18" s="37">
        <v>1</v>
      </c>
      <c r="CS18" s="37">
        <v>1</v>
      </c>
      <c r="CT18" s="37">
        <v>1</v>
      </c>
      <c r="CU18" s="37">
        <v>1</v>
      </c>
      <c r="CV18" s="37">
        <v>5</v>
      </c>
      <c r="CW18" s="37">
        <v>0</v>
      </c>
      <c r="CX18" s="37">
        <v>8</v>
      </c>
      <c r="CY18" s="37">
        <v>4</v>
      </c>
      <c r="CZ18" s="37">
        <v>22</v>
      </c>
      <c r="DA18" s="37">
        <v>0</v>
      </c>
      <c r="DB18" s="37">
        <v>0</v>
      </c>
      <c r="DC18" s="37">
        <v>0</v>
      </c>
      <c r="DD18" s="37">
        <v>1</v>
      </c>
      <c r="DE18" s="38">
        <f t="shared" si="14"/>
        <v>44</v>
      </c>
      <c r="DF18" s="38">
        <v>0</v>
      </c>
      <c r="DG18" s="37">
        <v>0</v>
      </c>
      <c r="DH18" s="37">
        <v>1</v>
      </c>
      <c r="DI18" s="37">
        <v>1</v>
      </c>
      <c r="DJ18" s="37">
        <v>1</v>
      </c>
      <c r="DK18" s="37">
        <v>0</v>
      </c>
      <c r="DL18" s="37">
        <v>0</v>
      </c>
      <c r="DM18" s="37">
        <v>0</v>
      </c>
      <c r="DN18" s="38">
        <f t="shared" si="15"/>
        <v>3</v>
      </c>
      <c r="DO18" s="37">
        <f t="shared" si="16"/>
        <v>8</v>
      </c>
      <c r="DP18" s="37">
        <f t="shared" si="16"/>
        <v>40</v>
      </c>
      <c r="DQ18" s="72">
        <f t="shared" si="24"/>
        <v>48</v>
      </c>
      <c r="DR18" s="79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</row>
    <row r="19" spans="1:241" s="35" customFormat="1" x14ac:dyDescent="0.25">
      <c r="A19" s="33" t="s">
        <v>101</v>
      </c>
      <c r="B19" s="33">
        <v>611</v>
      </c>
      <c r="C19" s="33">
        <v>1930</v>
      </c>
      <c r="D19" s="33">
        <v>1809</v>
      </c>
      <c r="E19" s="33">
        <v>3739</v>
      </c>
      <c r="F19" s="33">
        <v>35</v>
      </c>
      <c r="G19" s="33">
        <v>44</v>
      </c>
      <c r="H19" s="33">
        <f t="shared" ref="H19" si="25">F19+G19</f>
        <v>79</v>
      </c>
      <c r="I19" s="33">
        <v>146</v>
      </c>
      <c r="J19" s="33">
        <v>90</v>
      </c>
      <c r="K19" s="33">
        <f t="shared" si="20"/>
        <v>236</v>
      </c>
      <c r="L19" s="33">
        <v>41</v>
      </c>
      <c r="M19" s="33">
        <v>24</v>
      </c>
      <c r="N19" s="33">
        <f t="shared" si="21"/>
        <v>65</v>
      </c>
      <c r="O19" s="33">
        <v>105</v>
      </c>
      <c r="P19" s="33">
        <v>0</v>
      </c>
      <c r="Q19" s="89">
        <v>46</v>
      </c>
      <c r="R19" s="89"/>
      <c r="S19" s="33">
        <v>0</v>
      </c>
      <c r="T19" s="33">
        <v>0</v>
      </c>
      <c r="U19" s="33">
        <v>0</v>
      </c>
      <c r="V19" s="33">
        <v>1</v>
      </c>
      <c r="W19" s="33">
        <v>0</v>
      </c>
      <c r="X19" s="33">
        <f t="shared" si="9"/>
        <v>47</v>
      </c>
      <c r="Y19" s="33">
        <v>2</v>
      </c>
      <c r="Z19" s="33">
        <v>0</v>
      </c>
      <c r="AA19" s="33">
        <v>1</v>
      </c>
      <c r="AB19" s="33">
        <v>1</v>
      </c>
      <c r="AC19" s="33">
        <v>1</v>
      </c>
      <c r="AD19" s="33">
        <v>1</v>
      </c>
      <c r="AE19" s="33">
        <v>1</v>
      </c>
      <c r="AF19" s="33">
        <v>1</v>
      </c>
      <c r="AG19" s="33">
        <v>0</v>
      </c>
      <c r="AH19" s="33">
        <f t="shared" si="10"/>
        <v>6</v>
      </c>
      <c r="AI19" s="33">
        <v>3</v>
      </c>
      <c r="AJ19" s="33">
        <v>0</v>
      </c>
      <c r="AK19" s="33">
        <v>2</v>
      </c>
      <c r="AL19" s="33">
        <v>1</v>
      </c>
      <c r="AM19" s="33">
        <v>0</v>
      </c>
      <c r="AN19" s="33">
        <v>1</v>
      </c>
      <c r="AO19" s="33">
        <v>2</v>
      </c>
      <c r="AP19" s="33">
        <v>0</v>
      </c>
      <c r="AQ19" s="33">
        <v>0</v>
      </c>
      <c r="AR19" s="33">
        <f t="shared" ref="AR19:AR21" si="26">AQ19+AP19+AO19+AN19+AM19+AL19+AK19+AJ19+AI19</f>
        <v>9</v>
      </c>
      <c r="AS19" s="33">
        <v>2</v>
      </c>
      <c r="AT19" s="33">
        <v>1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33">
        <v>0</v>
      </c>
      <c r="BA19" s="33">
        <v>1</v>
      </c>
      <c r="BB19" s="33">
        <f t="shared" si="23"/>
        <v>4</v>
      </c>
      <c r="BC19" s="33">
        <v>515</v>
      </c>
      <c r="BD19" s="33">
        <v>273</v>
      </c>
      <c r="BE19" s="33">
        <v>724</v>
      </c>
      <c r="BF19" s="33">
        <v>11</v>
      </c>
      <c r="BG19" s="33">
        <v>1</v>
      </c>
      <c r="BH19" s="33">
        <v>5</v>
      </c>
      <c r="BI19" s="33">
        <v>0</v>
      </c>
      <c r="BJ19" s="33">
        <v>0</v>
      </c>
      <c r="BK19" s="33">
        <v>0</v>
      </c>
      <c r="BL19" s="33">
        <v>0</v>
      </c>
      <c r="BM19" s="33">
        <v>1</v>
      </c>
      <c r="BN19" s="33">
        <v>0</v>
      </c>
      <c r="BO19" s="33">
        <v>0</v>
      </c>
      <c r="BP19" s="33">
        <v>0</v>
      </c>
      <c r="BQ19" s="33">
        <v>0</v>
      </c>
      <c r="BR19" s="33">
        <v>0</v>
      </c>
      <c r="BS19" s="33">
        <v>0</v>
      </c>
      <c r="BT19" s="33">
        <v>0</v>
      </c>
      <c r="BU19" s="33">
        <v>0</v>
      </c>
      <c r="BV19" s="33">
        <v>0</v>
      </c>
      <c r="BW19" s="33">
        <v>0</v>
      </c>
      <c r="BX19" s="33">
        <v>0</v>
      </c>
      <c r="BY19" s="33">
        <v>0</v>
      </c>
      <c r="BZ19" s="33">
        <v>0</v>
      </c>
      <c r="CA19" s="33">
        <v>0</v>
      </c>
      <c r="CB19" s="33">
        <v>0</v>
      </c>
      <c r="CC19" s="33">
        <v>0</v>
      </c>
      <c r="CD19" s="33">
        <v>0</v>
      </c>
      <c r="CE19" s="33">
        <v>0</v>
      </c>
      <c r="CF19" s="33">
        <v>0</v>
      </c>
      <c r="CG19" s="33">
        <v>0</v>
      </c>
      <c r="CH19" s="33">
        <v>0</v>
      </c>
      <c r="CI19" s="33">
        <v>0</v>
      </c>
      <c r="CJ19" s="33">
        <v>0</v>
      </c>
      <c r="CK19" s="33">
        <v>0</v>
      </c>
      <c r="CL19" s="33">
        <v>0</v>
      </c>
      <c r="CM19" s="33">
        <v>0</v>
      </c>
      <c r="CN19" s="33">
        <v>1</v>
      </c>
      <c r="CO19" s="33">
        <v>0</v>
      </c>
      <c r="CP19" s="34">
        <f t="shared" si="13"/>
        <v>2</v>
      </c>
      <c r="CQ19" s="34">
        <v>0</v>
      </c>
      <c r="CR19" s="33">
        <v>1</v>
      </c>
      <c r="CS19" s="33">
        <v>0</v>
      </c>
      <c r="CT19" s="33">
        <v>6</v>
      </c>
      <c r="CU19" s="33">
        <v>2</v>
      </c>
      <c r="CV19" s="33">
        <v>26</v>
      </c>
      <c r="CW19" s="33">
        <v>0</v>
      </c>
      <c r="CX19" s="33">
        <v>14</v>
      </c>
      <c r="CY19" s="33">
        <v>7</v>
      </c>
      <c r="CZ19" s="33">
        <v>48</v>
      </c>
      <c r="DA19" s="33">
        <v>0</v>
      </c>
      <c r="DB19" s="33">
        <v>0</v>
      </c>
      <c r="DC19" s="33">
        <v>0</v>
      </c>
      <c r="DD19" s="33">
        <v>1</v>
      </c>
      <c r="DE19" s="34">
        <f t="shared" si="14"/>
        <v>105</v>
      </c>
      <c r="DF19" s="34">
        <v>0</v>
      </c>
      <c r="DG19" s="33">
        <v>0</v>
      </c>
      <c r="DH19" s="33">
        <v>1</v>
      </c>
      <c r="DI19" s="33">
        <v>1</v>
      </c>
      <c r="DJ19" s="33">
        <v>2</v>
      </c>
      <c r="DK19" s="33">
        <v>0</v>
      </c>
      <c r="DL19" s="33">
        <v>0</v>
      </c>
      <c r="DM19" s="33">
        <v>0</v>
      </c>
      <c r="DN19" s="34">
        <f t="shared" si="15"/>
        <v>4</v>
      </c>
      <c r="DO19" s="33">
        <f t="shared" si="16"/>
        <v>13</v>
      </c>
      <c r="DP19" s="33">
        <f t="shared" si="16"/>
        <v>98</v>
      </c>
      <c r="DQ19" s="65">
        <f t="shared" si="24"/>
        <v>111</v>
      </c>
      <c r="DR19" s="79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</row>
    <row r="20" spans="1:241" s="54" customFormat="1" x14ac:dyDescent="0.25">
      <c r="A20" s="52" t="s">
        <v>102</v>
      </c>
      <c r="B20" s="52">
        <v>148</v>
      </c>
      <c r="C20" s="52">
        <v>579</v>
      </c>
      <c r="D20" s="52">
        <v>554</v>
      </c>
      <c r="E20" s="52">
        <f t="shared" ref="E20:E21" si="27">C20+D20</f>
        <v>1133</v>
      </c>
      <c r="F20" s="52">
        <v>6</v>
      </c>
      <c r="G20" s="52">
        <v>6</v>
      </c>
      <c r="H20" s="52">
        <v>12</v>
      </c>
      <c r="I20" s="52">
        <v>8</v>
      </c>
      <c r="J20" s="52">
        <v>12</v>
      </c>
      <c r="K20" s="52">
        <f t="shared" si="20"/>
        <v>20</v>
      </c>
      <c r="L20" s="52">
        <v>16</v>
      </c>
      <c r="M20" s="52">
        <v>8</v>
      </c>
      <c r="N20" s="52">
        <f t="shared" si="21"/>
        <v>24</v>
      </c>
      <c r="O20" s="52">
        <v>32</v>
      </c>
      <c r="P20" s="52">
        <v>0</v>
      </c>
      <c r="Q20" s="89">
        <v>14</v>
      </c>
      <c r="R20" s="89"/>
      <c r="S20" s="52">
        <v>0</v>
      </c>
      <c r="T20" s="52">
        <v>0</v>
      </c>
      <c r="U20" s="52">
        <v>0</v>
      </c>
      <c r="V20" s="52">
        <v>2</v>
      </c>
      <c r="W20" s="52">
        <v>0</v>
      </c>
      <c r="X20" s="52">
        <f t="shared" si="9"/>
        <v>16</v>
      </c>
      <c r="Y20" s="52">
        <v>1</v>
      </c>
      <c r="Z20" s="52">
        <v>0</v>
      </c>
      <c r="AA20" s="52">
        <v>1</v>
      </c>
      <c r="AB20" s="52">
        <v>1</v>
      </c>
      <c r="AC20" s="52">
        <v>1</v>
      </c>
      <c r="AD20" s="52">
        <v>1</v>
      </c>
      <c r="AE20" s="52">
        <v>0</v>
      </c>
      <c r="AF20" s="52">
        <v>0</v>
      </c>
      <c r="AG20" s="52">
        <v>0</v>
      </c>
      <c r="AH20" s="52">
        <f t="shared" si="10"/>
        <v>4</v>
      </c>
      <c r="AI20" s="52">
        <v>14</v>
      </c>
      <c r="AJ20" s="52">
        <v>0</v>
      </c>
      <c r="AK20" s="52">
        <v>2</v>
      </c>
      <c r="AL20" s="52">
        <v>0</v>
      </c>
      <c r="AM20" s="52">
        <v>1</v>
      </c>
      <c r="AN20" s="52">
        <v>0</v>
      </c>
      <c r="AO20" s="52">
        <v>2</v>
      </c>
      <c r="AP20" s="52">
        <v>0</v>
      </c>
      <c r="AQ20" s="52">
        <v>0</v>
      </c>
      <c r="AR20" s="52">
        <f t="shared" si="26"/>
        <v>19</v>
      </c>
      <c r="AS20" s="52">
        <v>3</v>
      </c>
      <c r="AT20" s="52">
        <v>1</v>
      </c>
      <c r="AU20" s="52">
        <v>2</v>
      </c>
      <c r="AV20" s="52">
        <v>0</v>
      </c>
      <c r="AW20" s="52">
        <v>0</v>
      </c>
      <c r="AX20" s="52">
        <v>0</v>
      </c>
      <c r="AY20" s="52">
        <v>0</v>
      </c>
      <c r="AZ20" s="52">
        <v>0</v>
      </c>
      <c r="BA20" s="52">
        <v>0</v>
      </c>
      <c r="BB20" s="52">
        <f t="shared" si="23"/>
        <v>6</v>
      </c>
      <c r="BC20" s="52">
        <v>0</v>
      </c>
      <c r="BD20" s="52">
        <v>0</v>
      </c>
      <c r="BE20" s="52">
        <v>990</v>
      </c>
      <c r="BF20" s="52">
        <v>2</v>
      </c>
      <c r="BG20" s="52">
        <v>0</v>
      </c>
      <c r="BH20" s="52">
        <v>3</v>
      </c>
      <c r="BI20" s="52">
        <v>2</v>
      </c>
      <c r="BJ20" s="52">
        <v>0</v>
      </c>
      <c r="BK20" s="52">
        <v>0</v>
      </c>
      <c r="BL20" s="52">
        <v>0</v>
      </c>
      <c r="BM20" s="52">
        <v>1</v>
      </c>
      <c r="BN20" s="52">
        <v>0</v>
      </c>
      <c r="BO20" s="52">
        <v>0</v>
      </c>
      <c r="BP20" s="52">
        <v>0</v>
      </c>
      <c r="BQ20" s="52">
        <v>0</v>
      </c>
      <c r="BR20" s="52">
        <v>0</v>
      </c>
      <c r="BS20" s="52">
        <v>0</v>
      </c>
      <c r="BT20" s="52">
        <v>0</v>
      </c>
      <c r="BU20" s="52">
        <v>0</v>
      </c>
      <c r="BV20" s="52">
        <v>0</v>
      </c>
      <c r="BW20" s="52">
        <v>0</v>
      </c>
      <c r="BX20" s="52">
        <v>0</v>
      </c>
      <c r="BY20" s="52">
        <v>0</v>
      </c>
      <c r="BZ20" s="52">
        <v>0</v>
      </c>
      <c r="CA20" s="52">
        <v>0</v>
      </c>
      <c r="CB20" s="52">
        <v>0</v>
      </c>
      <c r="CC20" s="52">
        <v>0</v>
      </c>
      <c r="CD20" s="52">
        <v>0</v>
      </c>
      <c r="CE20" s="52">
        <v>0</v>
      </c>
      <c r="CF20" s="52">
        <v>0</v>
      </c>
      <c r="CG20" s="52">
        <v>0</v>
      </c>
      <c r="CH20" s="52">
        <v>0</v>
      </c>
      <c r="CI20" s="52">
        <v>0</v>
      </c>
      <c r="CJ20" s="52">
        <v>0</v>
      </c>
      <c r="CK20" s="52">
        <v>0</v>
      </c>
      <c r="CL20" s="52">
        <v>0</v>
      </c>
      <c r="CM20" s="52">
        <v>0</v>
      </c>
      <c r="CN20" s="52">
        <v>0</v>
      </c>
      <c r="CO20" s="52">
        <v>0</v>
      </c>
      <c r="CP20" s="53">
        <f t="shared" si="13"/>
        <v>1</v>
      </c>
      <c r="CQ20" s="53">
        <v>0</v>
      </c>
      <c r="CR20" s="52">
        <v>0</v>
      </c>
      <c r="CS20" s="52">
        <v>2</v>
      </c>
      <c r="CT20" s="52">
        <v>1</v>
      </c>
      <c r="CU20" s="52">
        <v>0</v>
      </c>
      <c r="CV20" s="52">
        <v>1</v>
      </c>
      <c r="CW20" s="52">
        <v>2</v>
      </c>
      <c r="CX20" s="52">
        <v>8</v>
      </c>
      <c r="CY20" s="52">
        <v>1</v>
      </c>
      <c r="CZ20" s="52">
        <v>17</v>
      </c>
      <c r="DA20" s="52">
        <v>0</v>
      </c>
      <c r="DB20" s="52">
        <v>0</v>
      </c>
      <c r="DC20" s="52">
        <v>0</v>
      </c>
      <c r="DD20" s="52">
        <v>0</v>
      </c>
      <c r="DE20" s="53">
        <f>DD20+DC20+DB20+DA20+CZ20+CY20+CX20+CW20+CV20+CU20+CT20+CS20+CR20+CQ20</f>
        <v>32</v>
      </c>
      <c r="DF20" s="53">
        <v>0</v>
      </c>
      <c r="DG20" s="52">
        <v>0</v>
      </c>
      <c r="DH20" s="52">
        <v>1</v>
      </c>
      <c r="DI20" s="52">
        <v>1</v>
      </c>
      <c r="DJ20" s="52">
        <v>1</v>
      </c>
      <c r="DK20" s="52">
        <v>0</v>
      </c>
      <c r="DL20" s="52">
        <v>0</v>
      </c>
      <c r="DM20" s="52">
        <v>0</v>
      </c>
      <c r="DN20" s="53">
        <f>DM20+DL20+DK20+DJ20+DI20+DH20+DG20+DF20</f>
        <v>3</v>
      </c>
      <c r="DO20" s="52">
        <f t="shared" si="16"/>
        <v>7</v>
      </c>
      <c r="DP20" s="52">
        <f t="shared" si="16"/>
        <v>29</v>
      </c>
      <c r="DQ20" s="65">
        <f t="shared" si="24"/>
        <v>36</v>
      </c>
      <c r="DR20" s="79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</row>
    <row r="21" spans="1:241" s="63" customFormat="1" x14ac:dyDescent="0.25">
      <c r="A21" s="61" t="s">
        <v>103</v>
      </c>
      <c r="B21" s="61">
        <v>591</v>
      </c>
      <c r="C21" s="61">
        <v>1999</v>
      </c>
      <c r="D21" s="61">
        <v>2064</v>
      </c>
      <c r="E21" s="61">
        <f t="shared" si="27"/>
        <v>4063</v>
      </c>
      <c r="F21" s="61">
        <v>21</v>
      </c>
      <c r="G21" s="61">
        <v>12</v>
      </c>
      <c r="H21" s="61">
        <f t="shared" ref="H21" si="28">F21+G21</f>
        <v>33</v>
      </c>
      <c r="I21" s="61">
        <v>149</v>
      </c>
      <c r="J21" s="61">
        <v>125</v>
      </c>
      <c r="K21" s="61">
        <f t="shared" si="20"/>
        <v>274</v>
      </c>
      <c r="L21" s="61">
        <v>23</v>
      </c>
      <c r="M21" s="61">
        <v>5</v>
      </c>
      <c r="N21" s="61">
        <v>28</v>
      </c>
      <c r="O21" s="61">
        <v>99</v>
      </c>
      <c r="P21" s="61">
        <v>2</v>
      </c>
      <c r="Q21" s="89">
        <v>46</v>
      </c>
      <c r="R21" s="89"/>
      <c r="S21" s="61">
        <v>0</v>
      </c>
      <c r="T21" s="61">
        <v>0</v>
      </c>
      <c r="U21" s="61">
        <v>0</v>
      </c>
      <c r="V21" s="61">
        <v>1</v>
      </c>
      <c r="W21" s="61">
        <v>0</v>
      </c>
      <c r="X21" s="61">
        <f t="shared" si="9"/>
        <v>47</v>
      </c>
      <c r="Y21" s="61">
        <v>2</v>
      </c>
      <c r="Z21" s="61">
        <v>1</v>
      </c>
      <c r="AA21" s="61">
        <v>1</v>
      </c>
      <c r="AB21" s="61">
        <v>1</v>
      </c>
      <c r="AC21" s="61">
        <v>1</v>
      </c>
      <c r="AD21" s="61">
        <v>1</v>
      </c>
      <c r="AE21" s="61">
        <v>1</v>
      </c>
      <c r="AF21" s="61">
        <v>0</v>
      </c>
      <c r="AG21" s="61">
        <v>0</v>
      </c>
      <c r="AH21" s="61">
        <f t="shared" si="10"/>
        <v>5</v>
      </c>
      <c r="AI21" s="61">
        <v>6</v>
      </c>
      <c r="AJ21" s="61">
        <v>0</v>
      </c>
      <c r="AK21" s="61">
        <v>1</v>
      </c>
      <c r="AL21" s="61">
        <v>1</v>
      </c>
      <c r="AM21" s="61">
        <v>0</v>
      </c>
      <c r="AN21" s="61">
        <v>1</v>
      </c>
      <c r="AO21" s="61">
        <v>1</v>
      </c>
      <c r="AP21" s="61">
        <v>0</v>
      </c>
      <c r="AQ21" s="61">
        <v>0</v>
      </c>
      <c r="AR21" s="61">
        <f t="shared" si="26"/>
        <v>10</v>
      </c>
      <c r="AS21" s="61">
        <v>3</v>
      </c>
      <c r="AT21" s="61">
        <v>3</v>
      </c>
      <c r="AU21" s="61">
        <v>0</v>
      </c>
      <c r="AV21" s="61">
        <v>0</v>
      </c>
      <c r="AW21" s="61">
        <v>0</v>
      </c>
      <c r="AX21" s="61">
        <v>0</v>
      </c>
      <c r="AY21" s="61">
        <v>0</v>
      </c>
      <c r="AZ21" s="61">
        <v>0</v>
      </c>
      <c r="BA21" s="61">
        <v>0</v>
      </c>
      <c r="BB21" s="61">
        <f t="shared" si="23"/>
        <v>6</v>
      </c>
      <c r="BC21" s="61">
        <v>443</v>
      </c>
      <c r="BD21" s="61">
        <v>0</v>
      </c>
      <c r="BE21" s="61">
        <v>1344</v>
      </c>
      <c r="BF21" s="61">
        <v>16</v>
      </c>
      <c r="BG21" s="61">
        <v>2</v>
      </c>
      <c r="BH21" s="61">
        <v>2</v>
      </c>
      <c r="BI21" s="61">
        <v>5</v>
      </c>
      <c r="BJ21" s="61">
        <v>0</v>
      </c>
      <c r="BK21" s="61">
        <v>0</v>
      </c>
      <c r="BL21" s="61">
        <v>0</v>
      </c>
      <c r="BM21" s="61">
        <v>1</v>
      </c>
      <c r="BN21" s="61">
        <v>0</v>
      </c>
      <c r="BO21" s="61">
        <v>0</v>
      </c>
      <c r="BP21" s="61">
        <v>0</v>
      </c>
      <c r="BQ21" s="61">
        <v>0</v>
      </c>
      <c r="BR21" s="61">
        <v>0</v>
      </c>
      <c r="BS21" s="61">
        <v>0</v>
      </c>
      <c r="BT21" s="61">
        <v>0</v>
      </c>
      <c r="BU21" s="61">
        <v>0</v>
      </c>
      <c r="BV21" s="61">
        <v>0</v>
      </c>
      <c r="BW21" s="61">
        <v>0</v>
      </c>
      <c r="BX21" s="61">
        <v>0</v>
      </c>
      <c r="BY21" s="61">
        <v>0</v>
      </c>
      <c r="BZ21" s="61">
        <v>0</v>
      </c>
      <c r="CA21" s="61">
        <v>0</v>
      </c>
      <c r="CB21" s="61">
        <v>0</v>
      </c>
      <c r="CC21" s="61">
        <v>0</v>
      </c>
      <c r="CD21" s="61">
        <v>0</v>
      </c>
      <c r="CE21" s="61">
        <v>0</v>
      </c>
      <c r="CF21" s="61">
        <v>0</v>
      </c>
      <c r="CG21" s="61">
        <v>0</v>
      </c>
      <c r="CH21" s="61">
        <v>0</v>
      </c>
      <c r="CI21" s="61">
        <v>0</v>
      </c>
      <c r="CJ21" s="61">
        <v>0</v>
      </c>
      <c r="CK21" s="61">
        <v>0</v>
      </c>
      <c r="CL21" s="61">
        <v>0</v>
      </c>
      <c r="CM21" s="61">
        <v>0</v>
      </c>
      <c r="CN21" s="61">
        <v>0</v>
      </c>
      <c r="CO21" s="61">
        <v>0</v>
      </c>
      <c r="CP21" s="62">
        <f t="shared" si="13"/>
        <v>1</v>
      </c>
      <c r="CQ21" s="62">
        <v>0</v>
      </c>
      <c r="CR21" s="61">
        <v>0</v>
      </c>
      <c r="CS21" s="61">
        <v>1</v>
      </c>
      <c r="CT21" s="61">
        <v>8</v>
      </c>
      <c r="CU21" s="61">
        <v>0</v>
      </c>
      <c r="CV21" s="61">
        <v>8</v>
      </c>
      <c r="CW21" s="61">
        <v>0</v>
      </c>
      <c r="CX21" s="61">
        <v>8</v>
      </c>
      <c r="CY21" s="61">
        <v>12</v>
      </c>
      <c r="CZ21" s="61">
        <v>61</v>
      </c>
      <c r="DA21" s="61">
        <v>0</v>
      </c>
      <c r="DB21" s="61">
        <v>0</v>
      </c>
      <c r="DC21" s="61">
        <v>0</v>
      </c>
      <c r="DD21" s="61">
        <v>1</v>
      </c>
      <c r="DE21" s="62">
        <f t="shared" ref="DE21" si="29">DD21+DC21+DB21+DA21+CZ21+CY21+CX21+CW21+CV21+CU21+CT21+CS21+CR21+CQ21</f>
        <v>99</v>
      </c>
      <c r="DF21" s="62">
        <v>1</v>
      </c>
      <c r="DG21" s="61">
        <v>1</v>
      </c>
      <c r="DH21" s="61">
        <v>2</v>
      </c>
      <c r="DI21" s="61">
        <v>1</v>
      </c>
      <c r="DJ21" s="61">
        <v>2</v>
      </c>
      <c r="DK21" s="61">
        <v>0</v>
      </c>
      <c r="DL21" s="61">
        <v>0</v>
      </c>
      <c r="DM21" s="61">
        <v>0</v>
      </c>
      <c r="DN21" s="62">
        <f t="shared" ref="DN21" si="30">DM21+DL21+DK21+DJ21+DI21+DH21+DG21+DF21</f>
        <v>7</v>
      </c>
      <c r="DO21" s="61">
        <f t="shared" si="16"/>
        <v>18</v>
      </c>
      <c r="DP21" s="61">
        <f t="shared" si="16"/>
        <v>89</v>
      </c>
      <c r="DQ21" s="65">
        <f t="shared" si="24"/>
        <v>107</v>
      </c>
      <c r="DR21" s="79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</row>
    <row r="22" spans="1:241" s="32" customFormat="1" x14ac:dyDescent="0.25">
      <c r="A22" s="61" t="s">
        <v>104</v>
      </c>
      <c r="B22" s="61">
        <v>206</v>
      </c>
      <c r="C22" s="61">
        <v>724</v>
      </c>
      <c r="D22" s="61">
        <v>788</v>
      </c>
      <c r="E22" s="61">
        <v>1512</v>
      </c>
      <c r="F22" s="61">
        <v>1</v>
      </c>
      <c r="G22" s="61">
        <v>4</v>
      </c>
      <c r="H22" s="61">
        <v>5</v>
      </c>
      <c r="I22" s="61">
        <v>29</v>
      </c>
      <c r="J22" s="61">
        <v>17</v>
      </c>
      <c r="K22" s="61">
        <v>46</v>
      </c>
      <c r="L22" s="61">
        <v>1</v>
      </c>
      <c r="M22" s="61">
        <v>2</v>
      </c>
      <c r="N22" s="61">
        <v>3</v>
      </c>
      <c r="O22" s="61">
        <v>39</v>
      </c>
      <c r="P22" s="61">
        <v>0</v>
      </c>
      <c r="Q22" s="89">
        <v>15</v>
      </c>
      <c r="R22" s="89"/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15</v>
      </c>
      <c r="Y22" s="61">
        <v>0</v>
      </c>
      <c r="Z22" s="61">
        <v>0</v>
      </c>
      <c r="AA22" s="61">
        <v>0</v>
      </c>
      <c r="AB22" s="61">
        <v>1</v>
      </c>
      <c r="AC22" s="61">
        <v>1</v>
      </c>
      <c r="AD22" s="61">
        <v>1</v>
      </c>
      <c r="AE22" s="61">
        <v>1</v>
      </c>
      <c r="AF22" s="61">
        <v>0</v>
      </c>
      <c r="AG22" s="61">
        <v>0</v>
      </c>
      <c r="AH22" s="61">
        <v>4</v>
      </c>
      <c r="AI22" s="61">
        <v>8</v>
      </c>
      <c r="AJ22" s="61">
        <v>0</v>
      </c>
      <c r="AK22" s="61">
        <v>1</v>
      </c>
      <c r="AL22" s="61">
        <v>0</v>
      </c>
      <c r="AM22" s="61">
        <v>0</v>
      </c>
      <c r="AN22" s="61">
        <v>1</v>
      </c>
      <c r="AO22" s="61">
        <v>1</v>
      </c>
      <c r="AP22" s="61">
        <v>0</v>
      </c>
      <c r="AQ22" s="61">
        <v>1</v>
      </c>
      <c r="AR22" s="61">
        <v>12</v>
      </c>
      <c r="AS22" s="61">
        <v>3</v>
      </c>
      <c r="AT22" s="61">
        <v>1</v>
      </c>
      <c r="AU22" s="61">
        <v>1</v>
      </c>
      <c r="AV22" s="61">
        <v>0</v>
      </c>
      <c r="AW22" s="61">
        <v>0</v>
      </c>
      <c r="AX22" s="61">
        <v>0</v>
      </c>
      <c r="AY22" s="61">
        <v>0</v>
      </c>
      <c r="AZ22" s="61">
        <v>0</v>
      </c>
      <c r="BA22" s="61">
        <v>0</v>
      </c>
      <c r="BB22" s="61">
        <v>5</v>
      </c>
      <c r="BC22" s="61">
        <v>115</v>
      </c>
      <c r="BD22" s="61">
        <v>0</v>
      </c>
      <c r="BE22" s="61">
        <v>985</v>
      </c>
      <c r="BF22" s="61">
        <v>3</v>
      </c>
      <c r="BG22" s="61">
        <v>2</v>
      </c>
      <c r="BH22" s="61">
        <v>1</v>
      </c>
      <c r="BI22" s="61">
        <v>0</v>
      </c>
      <c r="BJ22" s="61">
        <v>0</v>
      </c>
      <c r="BK22" s="61">
        <v>0</v>
      </c>
      <c r="BL22" s="61">
        <v>0</v>
      </c>
      <c r="BM22" s="61">
        <v>1</v>
      </c>
      <c r="BN22" s="61">
        <v>0</v>
      </c>
      <c r="BO22" s="61">
        <v>0</v>
      </c>
      <c r="BP22" s="61">
        <v>0</v>
      </c>
      <c r="BQ22" s="61">
        <v>0</v>
      </c>
      <c r="BR22" s="61">
        <v>0</v>
      </c>
      <c r="BS22" s="61">
        <v>0</v>
      </c>
      <c r="BT22" s="61">
        <v>0</v>
      </c>
      <c r="BU22" s="61">
        <v>0</v>
      </c>
      <c r="BV22" s="61">
        <v>0</v>
      </c>
      <c r="BW22" s="61">
        <v>0</v>
      </c>
      <c r="BX22" s="61">
        <v>0</v>
      </c>
      <c r="BY22" s="61">
        <v>0</v>
      </c>
      <c r="BZ22" s="61">
        <v>0</v>
      </c>
      <c r="CA22" s="61">
        <v>0</v>
      </c>
      <c r="CB22" s="61">
        <v>0</v>
      </c>
      <c r="CC22" s="61">
        <v>0</v>
      </c>
      <c r="CD22" s="61">
        <v>0</v>
      </c>
      <c r="CE22" s="61">
        <v>0</v>
      </c>
      <c r="CF22" s="61">
        <v>0</v>
      </c>
      <c r="CG22" s="61">
        <v>0</v>
      </c>
      <c r="CH22" s="61">
        <v>0</v>
      </c>
      <c r="CI22" s="61">
        <v>0</v>
      </c>
      <c r="CJ22" s="61">
        <v>0</v>
      </c>
      <c r="CK22" s="61">
        <v>0</v>
      </c>
      <c r="CL22" s="61">
        <v>0</v>
      </c>
      <c r="CM22" s="61">
        <v>0</v>
      </c>
      <c r="CN22" s="61">
        <v>0</v>
      </c>
      <c r="CO22" s="61">
        <v>0</v>
      </c>
      <c r="CP22" s="62">
        <v>1</v>
      </c>
      <c r="CQ22" s="62">
        <v>2</v>
      </c>
      <c r="CR22" s="61">
        <v>0</v>
      </c>
      <c r="CS22" s="61">
        <v>0</v>
      </c>
      <c r="CT22" s="61">
        <v>3</v>
      </c>
      <c r="CU22" s="61">
        <v>0</v>
      </c>
      <c r="CV22" s="61">
        <v>8</v>
      </c>
      <c r="CW22" s="61">
        <v>1</v>
      </c>
      <c r="CX22" s="61">
        <v>10</v>
      </c>
      <c r="CY22" s="61">
        <v>0</v>
      </c>
      <c r="CZ22" s="61">
        <v>15</v>
      </c>
      <c r="DA22" s="61">
        <v>0</v>
      </c>
      <c r="DB22" s="61">
        <v>0</v>
      </c>
      <c r="DC22" s="61">
        <v>0</v>
      </c>
      <c r="DD22" s="61">
        <v>0</v>
      </c>
      <c r="DE22" s="62">
        <v>39</v>
      </c>
      <c r="DF22" s="62">
        <v>0</v>
      </c>
      <c r="DG22" s="61">
        <v>0</v>
      </c>
      <c r="DH22" s="61">
        <v>1</v>
      </c>
      <c r="DI22" s="61">
        <v>1</v>
      </c>
      <c r="DJ22" s="61">
        <v>2</v>
      </c>
      <c r="DK22" s="61">
        <v>0</v>
      </c>
      <c r="DL22" s="61">
        <v>0</v>
      </c>
      <c r="DM22" s="61">
        <v>0</v>
      </c>
      <c r="DN22" s="62">
        <v>4</v>
      </c>
      <c r="DO22" s="61">
        <v>6</v>
      </c>
      <c r="DP22" s="61">
        <v>38</v>
      </c>
      <c r="DQ22" s="65">
        <v>44</v>
      </c>
      <c r="DR22" s="79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</row>
    <row r="23" spans="1:241" s="54" customFormat="1" x14ac:dyDescent="0.25">
      <c r="A23" s="52" t="s">
        <v>105</v>
      </c>
      <c r="B23" s="52">
        <v>179</v>
      </c>
      <c r="C23" s="52">
        <v>599</v>
      </c>
      <c r="D23" s="52">
        <v>573</v>
      </c>
      <c r="E23" s="52">
        <v>1172</v>
      </c>
      <c r="F23" s="52">
        <v>7</v>
      </c>
      <c r="G23" s="52">
        <v>6</v>
      </c>
      <c r="H23" s="52">
        <v>13</v>
      </c>
      <c r="I23" s="52">
        <v>46</v>
      </c>
      <c r="J23" s="52">
        <v>31</v>
      </c>
      <c r="K23" s="52">
        <f t="shared" si="20"/>
        <v>77</v>
      </c>
      <c r="L23" s="52">
        <v>7</v>
      </c>
      <c r="M23" s="52">
        <v>3</v>
      </c>
      <c r="N23" s="52">
        <f t="shared" si="21"/>
        <v>10</v>
      </c>
      <c r="O23" s="52">
        <v>28</v>
      </c>
      <c r="P23" s="52">
        <v>1</v>
      </c>
      <c r="Q23" s="89">
        <v>12</v>
      </c>
      <c r="R23" s="89"/>
      <c r="S23" s="52">
        <v>0</v>
      </c>
      <c r="T23" s="52">
        <v>0</v>
      </c>
      <c r="U23" s="52">
        <v>0</v>
      </c>
      <c r="V23" s="52">
        <v>1</v>
      </c>
      <c r="W23" s="52">
        <v>0</v>
      </c>
      <c r="X23" s="52">
        <v>15</v>
      </c>
      <c r="Y23" s="52">
        <v>2</v>
      </c>
      <c r="Z23" s="52">
        <v>0</v>
      </c>
      <c r="AA23" s="52">
        <v>1</v>
      </c>
      <c r="AB23" s="52">
        <v>1</v>
      </c>
      <c r="AC23" s="52">
        <v>1</v>
      </c>
      <c r="AD23" s="52">
        <v>1</v>
      </c>
      <c r="AE23" s="52">
        <v>0</v>
      </c>
      <c r="AF23" s="52">
        <v>3</v>
      </c>
      <c r="AG23" s="52">
        <v>0</v>
      </c>
      <c r="AH23" s="52">
        <f t="shared" si="10"/>
        <v>7</v>
      </c>
      <c r="AI23" s="52">
        <v>4</v>
      </c>
      <c r="AJ23" s="52">
        <v>0</v>
      </c>
      <c r="AK23" s="52">
        <v>0</v>
      </c>
      <c r="AL23" s="52">
        <v>0</v>
      </c>
      <c r="AM23" s="52">
        <v>0</v>
      </c>
      <c r="AN23" s="52">
        <v>1</v>
      </c>
      <c r="AO23" s="52">
        <v>1</v>
      </c>
      <c r="AP23" s="52">
        <v>0</v>
      </c>
      <c r="AQ23" s="52">
        <v>1</v>
      </c>
      <c r="AR23" s="52">
        <f t="shared" si="22"/>
        <v>7</v>
      </c>
      <c r="AS23" s="52">
        <v>4</v>
      </c>
      <c r="AT23" s="52">
        <v>0</v>
      </c>
      <c r="AU23" s="52">
        <v>0</v>
      </c>
      <c r="AV23" s="52">
        <v>0</v>
      </c>
      <c r="AW23" s="52">
        <v>1</v>
      </c>
      <c r="AX23" s="52">
        <v>1</v>
      </c>
      <c r="AY23" s="52">
        <v>0</v>
      </c>
      <c r="AZ23" s="52">
        <v>0</v>
      </c>
      <c r="BA23" s="52">
        <v>1</v>
      </c>
      <c r="BB23" s="52">
        <f t="shared" si="23"/>
        <v>7</v>
      </c>
      <c r="BC23" s="52">
        <v>62</v>
      </c>
      <c r="BD23" s="52">
        <v>96</v>
      </c>
      <c r="BE23" s="52">
        <v>452</v>
      </c>
      <c r="BF23" s="52">
        <v>5</v>
      </c>
      <c r="BG23" s="52">
        <v>4</v>
      </c>
      <c r="BH23" s="52">
        <v>6</v>
      </c>
      <c r="BI23" s="52">
        <v>0</v>
      </c>
      <c r="BJ23" s="52">
        <v>0</v>
      </c>
      <c r="BK23" s="52">
        <v>0</v>
      </c>
      <c r="BL23" s="52">
        <v>0</v>
      </c>
      <c r="BM23" s="52">
        <v>1</v>
      </c>
      <c r="BN23" s="52">
        <v>0</v>
      </c>
      <c r="BO23" s="52">
        <v>0</v>
      </c>
      <c r="BP23" s="52">
        <v>0</v>
      </c>
      <c r="BQ23" s="52">
        <v>0</v>
      </c>
      <c r="BR23" s="52">
        <v>0</v>
      </c>
      <c r="BS23" s="52">
        <v>0</v>
      </c>
      <c r="BT23" s="52">
        <v>0</v>
      </c>
      <c r="BU23" s="52">
        <v>0</v>
      </c>
      <c r="BV23" s="52">
        <v>0</v>
      </c>
      <c r="BW23" s="52">
        <v>0</v>
      </c>
      <c r="BX23" s="52">
        <v>0</v>
      </c>
      <c r="BY23" s="52">
        <v>0</v>
      </c>
      <c r="BZ23" s="52">
        <v>0</v>
      </c>
      <c r="CA23" s="52">
        <v>0</v>
      </c>
      <c r="CB23" s="52">
        <v>0</v>
      </c>
      <c r="CC23" s="52">
        <v>0</v>
      </c>
      <c r="CD23" s="52">
        <v>0</v>
      </c>
      <c r="CE23" s="52">
        <v>0</v>
      </c>
      <c r="CF23" s="52">
        <v>0</v>
      </c>
      <c r="CG23" s="52">
        <v>0</v>
      </c>
      <c r="CH23" s="52">
        <v>0</v>
      </c>
      <c r="CI23" s="52">
        <v>0</v>
      </c>
      <c r="CJ23" s="52">
        <v>0</v>
      </c>
      <c r="CK23" s="52">
        <v>0</v>
      </c>
      <c r="CL23" s="52">
        <v>0</v>
      </c>
      <c r="CM23" s="52">
        <v>0</v>
      </c>
      <c r="CN23" s="52">
        <v>0</v>
      </c>
      <c r="CO23" s="52">
        <v>0</v>
      </c>
      <c r="CP23" s="53">
        <f t="shared" si="13"/>
        <v>1</v>
      </c>
      <c r="CQ23" s="53">
        <v>0</v>
      </c>
      <c r="CR23" s="52">
        <v>3</v>
      </c>
      <c r="CS23" s="52">
        <v>0</v>
      </c>
      <c r="CT23" s="52">
        <v>0</v>
      </c>
      <c r="CU23" s="52">
        <v>1</v>
      </c>
      <c r="CV23" s="52">
        <v>7</v>
      </c>
      <c r="CW23" s="52">
        <v>0</v>
      </c>
      <c r="CX23" s="52">
        <v>3</v>
      </c>
      <c r="CY23" s="52">
        <v>1</v>
      </c>
      <c r="CZ23" s="52">
        <v>12</v>
      </c>
      <c r="DA23" s="52">
        <v>0</v>
      </c>
      <c r="DB23" s="52">
        <v>0</v>
      </c>
      <c r="DC23" s="52">
        <v>0</v>
      </c>
      <c r="DD23" s="52">
        <v>1</v>
      </c>
      <c r="DE23" s="53">
        <f t="shared" ref="DE23:DE53" si="31">DD23+DC23+DB23+DA23+CZ23+CY23+CX23+CW23+CV23+CU23+CT23+CS23+CR23+CQ23</f>
        <v>28</v>
      </c>
      <c r="DF23" s="53">
        <v>0</v>
      </c>
      <c r="DG23" s="52">
        <v>1</v>
      </c>
      <c r="DH23" s="52">
        <v>1</v>
      </c>
      <c r="DI23" s="52">
        <v>0</v>
      </c>
      <c r="DJ23" s="52">
        <v>2</v>
      </c>
      <c r="DK23" s="52">
        <v>0</v>
      </c>
      <c r="DL23" s="52">
        <v>0</v>
      </c>
      <c r="DM23" s="52">
        <v>0</v>
      </c>
      <c r="DN23" s="53">
        <f t="shared" ref="DN23:DN53" si="32">DM23+DL23+DK23+DJ23+DI23+DH23+DG23+DF23</f>
        <v>4</v>
      </c>
      <c r="DO23" s="52">
        <f t="shared" si="16"/>
        <v>5</v>
      </c>
      <c r="DP23" s="52">
        <f t="shared" si="16"/>
        <v>28</v>
      </c>
      <c r="DQ23" s="65">
        <f t="shared" si="24"/>
        <v>33</v>
      </c>
      <c r="DR23" s="79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</row>
    <row r="24" spans="1:241" s="39" customFormat="1" ht="20.100000000000001" customHeight="1" x14ac:dyDescent="0.3">
      <c r="A24" s="40" t="s">
        <v>135</v>
      </c>
      <c r="B24" s="42">
        <v>503</v>
      </c>
      <c r="C24" s="42">
        <v>1681</v>
      </c>
      <c r="D24" s="42">
        <v>1432</v>
      </c>
      <c r="E24" s="42">
        <f>SUM(C24:D24)</f>
        <v>3113</v>
      </c>
      <c r="F24" s="42">
        <v>16</v>
      </c>
      <c r="G24" s="42">
        <v>17</v>
      </c>
      <c r="H24" s="42">
        <f>SUM(F24:G24)</f>
        <v>33</v>
      </c>
      <c r="I24" s="42">
        <v>113</v>
      </c>
      <c r="J24" s="42">
        <v>83</v>
      </c>
      <c r="K24" s="42">
        <f>SUM(I24:J24)</f>
        <v>196</v>
      </c>
      <c r="L24" s="42">
        <v>21</v>
      </c>
      <c r="M24" s="42">
        <v>12</v>
      </c>
      <c r="N24" s="42">
        <f>SUM(L24:M24)</f>
        <v>33</v>
      </c>
      <c r="O24" s="42">
        <v>91</v>
      </c>
      <c r="P24" s="42">
        <v>0</v>
      </c>
      <c r="Q24" s="150">
        <v>37</v>
      </c>
      <c r="R24" s="151"/>
      <c r="S24" s="42">
        <v>0</v>
      </c>
      <c r="T24" s="42">
        <v>0</v>
      </c>
      <c r="U24" s="42">
        <v>1</v>
      </c>
      <c r="V24" s="42">
        <v>2</v>
      </c>
      <c r="W24" s="42">
        <v>0</v>
      </c>
      <c r="X24" s="42">
        <f>SUM(Q24:W24)</f>
        <v>40</v>
      </c>
      <c r="Y24" s="42">
        <v>4</v>
      </c>
      <c r="Z24" s="42">
        <v>1</v>
      </c>
      <c r="AA24" s="42">
        <v>1</v>
      </c>
      <c r="AB24" s="42">
        <v>1</v>
      </c>
      <c r="AC24" s="42">
        <v>1</v>
      </c>
      <c r="AD24" s="42">
        <v>2</v>
      </c>
      <c r="AE24" s="42" t="s">
        <v>136</v>
      </c>
      <c r="AF24" s="42">
        <v>2</v>
      </c>
      <c r="AG24" s="42">
        <v>0</v>
      </c>
      <c r="AH24" s="42">
        <f>SUM(AA24:AG24)</f>
        <v>7</v>
      </c>
      <c r="AI24" s="42">
        <v>18</v>
      </c>
      <c r="AJ24" s="42">
        <v>0</v>
      </c>
      <c r="AK24" s="42">
        <v>2</v>
      </c>
      <c r="AL24" s="42">
        <v>3</v>
      </c>
      <c r="AM24" s="42">
        <v>0</v>
      </c>
      <c r="AN24" s="42">
        <v>2</v>
      </c>
      <c r="AO24" s="42">
        <v>2</v>
      </c>
      <c r="AP24" s="42">
        <v>0</v>
      </c>
      <c r="AQ24" s="42">
        <v>1</v>
      </c>
      <c r="AR24" s="42">
        <f>SUM(AI24:AQ24)</f>
        <v>28</v>
      </c>
      <c r="AS24" s="42">
        <v>1</v>
      </c>
      <c r="AT24" s="42">
        <v>2</v>
      </c>
      <c r="AU24" s="42">
        <v>1</v>
      </c>
      <c r="AV24" s="42">
        <v>0</v>
      </c>
      <c r="AW24" s="42">
        <v>1</v>
      </c>
      <c r="AX24" s="42">
        <v>0</v>
      </c>
      <c r="AY24" s="42">
        <v>0</v>
      </c>
      <c r="AZ24" s="42">
        <v>0</v>
      </c>
      <c r="BA24" s="42">
        <v>0</v>
      </c>
      <c r="BB24" s="42">
        <f>SUM(AS24:BA24)</f>
        <v>5</v>
      </c>
      <c r="BC24" s="42">
        <v>48</v>
      </c>
      <c r="BD24" s="42">
        <v>0</v>
      </c>
      <c r="BE24" s="42">
        <v>2732</v>
      </c>
      <c r="BF24" s="42">
        <v>13</v>
      </c>
      <c r="BG24" s="42">
        <v>3</v>
      </c>
      <c r="BH24" s="42">
        <v>11</v>
      </c>
      <c r="BI24" s="42">
        <v>4</v>
      </c>
      <c r="BJ24" s="42">
        <v>1</v>
      </c>
      <c r="BK24" s="42">
        <v>0</v>
      </c>
      <c r="BL24" s="42">
        <v>0</v>
      </c>
      <c r="BM24" s="42">
        <v>1</v>
      </c>
      <c r="BN24" s="42">
        <v>0</v>
      </c>
      <c r="BO24" s="42">
        <v>0</v>
      </c>
      <c r="BP24" s="42">
        <v>0</v>
      </c>
      <c r="BQ24" s="42">
        <v>0</v>
      </c>
      <c r="BR24" s="42">
        <v>0</v>
      </c>
      <c r="BS24" s="42">
        <v>0</v>
      </c>
      <c r="BT24" s="42">
        <v>0</v>
      </c>
      <c r="BU24" s="42">
        <v>0</v>
      </c>
      <c r="BV24" s="42">
        <v>0</v>
      </c>
      <c r="BW24" s="42">
        <v>0</v>
      </c>
      <c r="BX24" s="42">
        <v>0</v>
      </c>
      <c r="BY24" s="42">
        <v>0</v>
      </c>
      <c r="BZ24" s="42">
        <v>0</v>
      </c>
      <c r="CA24" s="42">
        <v>0</v>
      </c>
      <c r="CB24" s="42">
        <v>0</v>
      </c>
      <c r="CC24" s="42">
        <v>0</v>
      </c>
      <c r="CD24" s="42">
        <v>0</v>
      </c>
      <c r="CE24" s="42">
        <v>0</v>
      </c>
      <c r="CF24" s="42">
        <v>0</v>
      </c>
      <c r="CG24" s="42">
        <v>0</v>
      </c>
      <c r="CH24" s="42">
        <v>0</v>
      </c>
      <c r="CI24" s="42">
        <v>0</v>
      </c>
      <c r="CJ24" s="42">
        <v>0</v>
      </c>
      <c r="CK24" s="42">
        <v>0</v>
      </c>
      <c r="CL24" s="42">
        <v>0</v>
      </c>
      <c r="CM24" s="42">
        <v>0</v>
      </c>
      <c r="CN24" s="42">
        <v>0</v>
      </c>
      <c r="CO24" s="42">
        <v>0</v>
      </c>
      <c r="CP24" s="42">
        <v>2</v>
      </c>
      <c r="CQ24" s="42">
        <v>1</v>
      </c>
      <c r="CR24" s="42">
        <v>3</v>
      </c>
      <c r="CS24" s="42">
        <v>0</v>
      </c>
      <c r="CT24" s="42">
        <v>2</v>
      </c>
      <c r="CU24" s="42">
        <v>1</v>
      </c>
      <c r="CV24" s="42">
        <v>6</v>
      </c>
      <c r="CW24" s="42">
        <v>3</v>
      </c>
      <c r="CX24" s="42">
        <v>18</v>
      </c>
      <c r="CY24" s="42">
        <v>5</v>
      </c>
      <c r="CZ24" s="42">
        <v>51</v>
      </c>
      <c r="DA24" s="42">
        <v>0</v>
      </c>
      <c r="DB24" s="42">
        <v>1</v>
      </c>
      <c r="DC24" s="42">
        <v>0</v>
      </c>
      <c r="DD24" s="42">
        <v>0</v>
      </c>
      <c r="DE24" s="42">
        <f>SUM(CQ24:DD24)</f>
        <v>91</v>
      </c>
      <c r="DF24" s="42">
        <v>0</v>
      </c>
      <c r="DG24" s="42">
        <v>0</v>
      </c>
      <c r="DH24" s="42">
        <v>1</v>
      </c>
      <c r="DI24" s="42">
        <v>0</v>
      </c>
      <c r="DJ24" s="42">
        <v>1</v>
      </c>
      <c r="DK24" s="42">
        <v>1</v>
      </c>
      <c r="DL24" s="42">
        <v>0</v>
      </c>
      <c r="DM24" s="42">
        <v>0</v>
      </c>
      <c r="DN24" s="42">
        <f>SUM(DF24:DM24)</f>
        <v>3</v>
      </c>
      <c r="DO24" s="42">
        <v>13</v>
      </c>
      <c r="DP24" s="42">
        <v>83</v>
      </c>
      <c r="DQ24" s="71">
        <f>SUM(DO24:DP24)</f>
        <v>96</v>
      </c>
      <c r="DR24" s="80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</row>
    <row r="25" spans="1:241" s="35" customFormat="1" x14ac:dyDescent="0.25">
      <c r="A25" s="33" t="s">
        <v>106</v>
      </c>
      <c r="B25" s="33">
        <v>160</v>
      </c>
      <c r="C25" s="33">
        <v>691</v>
      </c>
      <c r="D25" s="33">
        <v>606</v>
      </c>
      <c r="E25" s="33">
        <f t="shared" si="18"/>
        <v>1297</v>
      </c>
      <c r="F25" s="33">
        <v>4</v>
      </c>
      <c r="G25" s="33">
        <v>4</v>
      </c>
      <c r="H25" s="33">
        <f t="shared" si="19"/>
        <v>8</v>
      </c>
      <c r="I25" s="33">
        <v>8</v>
      </c>
      <c r="J25" s="33">
        <v>7</v>
      </c>
      <c r="K25" s="33">
        <f t="shared" si="20"/>
        <v>15</v>
      </c>
      <c r="L25" s="33">
        <v>3</v>
      </c>
      <c r="M25" s="33">
        <v>3</v>
      </c>
      <c r="N25" s="33">
        <f t="shared" si="21"/>
        <v>6</v>
      </c>
      <c r="O25" s="33">
        <v>35</v>
      </c>
      <c r="P25" s="33">
        <v>1</v>
      </c>
      <c r="Q25" s="89">
        <v>8</v>
      </c>
      <c r="R25" s="89"/>
      <c r="S25" s="33">
        <v>1</v>
      </c>
      <c r="T25" s="33">
        <v>0</v>
      </c>
      <c r="U25" s="33">
        <v>0</v>
      </c>
      <c r="V25" s="33">
        <v>1</v>
      </c>
      <c r="W25" s="33">
        <v>0</v>
      </c>
      <c r="X25" s="33">
        <f t="shared" si="9"/>
        <v>10</v>
      </c>
      <c r="Y25" s="33">
        <v>0</v>
      </c>
      <c r="Z25" s="33">
        <v>0</v>
      </c>
      <c r="AA25" s="33">
        <v>1</v>
      </c>
      <c r="AB25" s="33">
        <v>1</v>
      </c>
      <c r="AC25" s="33">
        <v>1</v>
      </c>
      <c r="AD25" s="33">
        <v>2</v>
      </c>
      <c r="AE25" s="33">
        <v>0</v>
      </c>
      <c r="AF25" s="33">
        <v>0</v>
      </c>
      <c r="AG25" s="33">
        <v>0</v>
      </c>
      <c r="AH25" s="33">
        <f t="shared" si="10"/>
        <v>5</v>
      </c>
      <c r="AI25" s="33">
        <v>9</v>
      </c>
      <c r="AJ25" s="33">
        <v>0</v>
      </c>
      <c r="AK25" s="33">
        <v>0</v>
      </c>
      <c r="AL25" s="33">
        <v>2</v>
      </c>
      <c r="AM25" s="33">
        <v>0</v>
      </c>
      <c r="AN25" s="33">
        <v>0</v>
      </c>
      <c r="AO25" s="33">
        <v>1</v>
      </c>
      <c r="AP25" s="33">
        <v>0</v>
      </c>
      <c r="AQ25" s="33">
        <v>0</v>
      </c>
      <c r="AR25" s="33">
        <f t="shared" si="22"/>
        <v>12</v>
      </c>
      <c r="AS25" s="33">
        <v>2</v>
      </c>
      <c r="AT25" s="33">
        <v>3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f t="shared" si="23"/>
        <v>5</v>
      </c>
      <c r="BC25" s="33">
        <v>90</v>
      </c>
      <c r="BD25" s="33">
        <v>310</v>
      </c>
      <c r="BE25" s="33">
        <v>150</v>
      </c>
      <c r="BF25" s="33">
        <v>6</v>
      </c>
      <c r="BG25" s="33">
        <v>1</v>
      </c>
      <c r="BH25" s="33">
        <v>4</v>
      </c>
      <c r="BI25" s="33">
        <v>8</v>
      </c>
      <c r="BJ25" s="33">
        <v>0</v>
      </c>
      <c r="BK25" s="33">
        <v>1</v>
      </c>
      <c r="BL25" s="33">
        <v>0</v>
      </c>
      <c r="BM25" s="33">
        <v>1</v>
      </c>
      <c r="BN25" s="33">
        <v>0</v>
      </c>
      <c r="BO25" s="33">
        <v>0</v>
      </c>
      <c r="BP25" s="33">
        <v>0</v>
      </c>
      <c r="BQ25" s="33">
        <v>0</v>
      </c>
      <c r="BR25" s="33">
        <v>0</v>
      </c>
      <c r="BS25" s="33">
        <v>0</v>
      </c>
      <c r="BT25" s="33">
        <v>0</v>
      </c>
      <c r="BU25" s="33">
        <v>0</v>
      </c>
      <c r="BV25" s="33">
        <v>0</v>
      </c>
      <c r="BW25" s="33">
        <v>0</v>
      </c>
      <c r="BX25" s="33">
        <v>0</v>
      </c>
      <c r="BY25" s="33">
        <v>0</v>
      </c>
      <c r="BZ25" s="33">
        <v>0</v>
      </c>
      <c r="CA25" s="33">
        <v>0</v>
      </c>
      <c r="CB25" s="33">
        <v>0</v>
      </c>
      <c r="CC25" s="33">
        <v>0</v>
      </c>
      <c r="CD25" s="33">
        <v>0</v>
      </c>
      <c r="CE25" s="33">
        <v>1</v>
      </c>
      <c r="CF25" s="33">
        <v>0</v>
      </c>
      <c r="CG25" s="33">
        <v>0</v>
      </c>
      <c r="CH25" s="33">
        <v>0</v>
      </c>
      <c r="CI25" s="33">
        <v>0</v>
      </c>
      <c r="CJ25" s="33">
        <v>0</v>
      </c>
      <c r="CK25" s="33">
        <v>0</v>
      </c>
      <c r="CL25" s="33">
        <v>0</v>
      </c>
      <c r="CM25" s="33">
        <v>0</v>
      </c>
      <c r="CN25" s="33">
        <v>0</v>
      </c>
      <c r="CO25" s="33">
        <v>0</v>
      </c>
      <c r="CP25" s="34">
        <f t="shared" si="13"/>
        <v>3</v>
      </c>
      <c r="CQ25" s="34">
        <v>0</v>
      </c>
      <c r="CR25" s="33">
        <v>2</v>
      </c>
      <c r="CS25" s="33">
        <v>0</v>
      </c>
      <c r="CT25" s="33">
        <v>2</v>
      </c>
      <c r="CU25" s="33">
        <v>0</v>
      </c>
      <c r="CV25" s="33">
        <v>6</v>
      </c>
      <c r="CW25" s="33">
        <v>2</v>
      </c>
      <c r="CX25" s="33">
        <v>7</v>
      </c>
      <c r="CY25" s="33">
        <v>4</v>
      </c>
      <c r="CZ25" s="33">
        <v>11</v>
      </c>
      <c r="DA25" s="33">
        <v>0</v>
      </c>
      <c r="DB25" s="33">
        <v>1</v>
      </c>
      <c r="DC25" s="33">
        <v>0</v>
      </c>
      <c r="DD25" s="33">
        <v>0</v>
      </c>
      <c r="DE25" s="34">
        <f t="shared" si="31"/>
        <v>35</v>
      </c>
      <c r="DF25" s="34">
        <v>0</v>
      </c>
      <c r="DG25" s="33">
        <v>1</v>
      </c>
      <c r="DH25" s="33">
        <v>2</v>
      </c>
      <c r="DI25" s="33">
        <v>0</v>
      </c>
      <c r="DJ25" s="33">
        <v>0</v>
      </c>
      <c r="DK25" s="33">
        <v>1</v>
      </c>
      <c r="DL25" s="33">
        <v>1</v>
      </c>
      <c r="DM25" s="33">
        <v>0</v>
      </c>
      <c r="DN25" s="34">
        <f t="shared" si="32"/>
        <v>5</v>
      </c>
      <c r="DO25" s="33">
        <f t="shared" si="16"/>
        <v>9</v>
      </c>
      <c r="DP25" s="33">
        <f t="shared" si="16"/>
        <v>34</v>
      </c>
      <c r="DQ25" s="65">
        <f t="shared" si="24"/>
        <v>43</v>
      </c>
      <c r="DR25" s="79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</row>
    <row r="26" spans="1:241" s="32" customFormat="1" x14ac:dyDescent="0.25">
      <c r="A26" s="33" t="s">
        <v>107</v>
      </c>
      <c r="B26" s="33">
        <v>35</v>
      </c>
      <c r="C26" s="33">
        <v>131</v>
      </c>
      <c r="D26" s="33">
        <v>112</v>
      </c>
      <c r="E26" s="33">
        <f t="shared" si="18"/>
        <v>243</v>
      </c>
      <c r="F26" s="33">
        <v>0</v>
      </c>
      <c r="G26" s="33">
        <v>0</v>
      </c>
      <c r="H26" s="33">
        <f t="shared" si="19"/>
        <v>0</v>
      </c>
      <c r="I26" s="33">
        <v>0</v>
      </c>
      <c r="J26" s="33">
        <v>0</v>
      </c>
      <c r="K26" s="33">
        <f t="shared" si="20"/>
        <v>0</v>
      </c>
      <c r="L26" s="33">
        <v>2</v>
      </c>
      <c r="M26" s="33">
        <v>1</v>
      </c>
      <c r="N26" s="33">
        <f t="shared" si="21"/>
        <v>3</v>
      </c>
      <c r="O26" s="33">
        <v>6</v>
      </c>
      <c r="P26" s="33">
        <v>0</v>
      </c>
      <c r="Q26" s="89">
        <v>5</v>
      </c>
      <c r="R26" s="89"/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f t="shared" si="9"/>
        <v>5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1</v>
      </c>
      <c r="AE26" s="33">
        <v>0</v>
      </c>
      <c r="AF26" s="33">
        <v>0</v>
      </c>
      <c r="AG26" s="33">
        <v>0</v>
      </c>
      <c r="AH26" s="33">
        <f t="shared" si="10"/>
        <v>1</v>
      </c>
      <c r="AI26" s="33">
        <v>1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f t="shared" si="22"/>
        <v>1</v>
      </c>
      <c r="AS26" s="33">
        <v>1</v>
      </c>
      <c r="AT26" s="33">
        <v>1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f t="shared" si="23"/>
        <v>2</v>
      </c>
      <c r="BC26" s="33">
        <v>52</v>
      </c>
      <c r="BD26" s="33">
        <v>11</v>
      </c>
      <c r="BE26" s="33">
        <v>173</v>
      </c>
      <c r="BF26" s="33">
        <v>1</v>
      </c>
      <c r="BG26" s="33">
        <v>0</v>
      </c>
      <c r="BH26" s="33">
        <v>1</v>
      </c>
      <c r="BI26" s="33">
        <v>0</v>
      </c>
      <c r="BJ26" s="33">
        <v>0</v>
      </c>
      <c r="BK26" s="33">
        <v>0</v>
      </c>
      <c r="BL26" s="33">
        <v>0</v>
      </c>
      <c r="BM26" s="33">
        <v>1</v>
      </c>
      <c r="BN26" s="33">
        <v>0</v>
      </c>
      <c r="BO26" s="33">
        <v>0</v>
      </c>
      <c r="BP26" s="33">
        <v>0</v>
      </c>
      <c r="BQ26" s="33">
        <v>0</v>
      </c>
      <c r="BR26" s="33">
        <v>0</v>
      </c>
      <c r="BS26" s="33">
        <v>0</v>
      </c>
      <c r="BT26" s="33">
        <v>0</v>
      </c>
      <c r="BU26" s="33">
        <v>0</v>
      </c>
      <c r="BV26" s="33">
        <v>0</v>
      </c>
      <c r="BW26" s="33">
        <v>0</v>
      </c>
      <c r="BX26" s="33">
        <v>0</v>
      </c>
      <c r="BY26" s="33">
        <v>0</v>
      </c>
      <c r="BZ26" s="33">
        <v>0</v>
      </c>
      <c r="CA26" s="33">
        <v>0</v>
      </c>
      <c r="CB26" s="33">
        <v>0</v>
      </c>
      <c r="CC26" s="33">
        <v>0</v>
      </c>
      <c r="CD26" s="33">
        <v>0</v>
      </c>
      <c r="CE26" s="33">
        <v>0</v>
      </c>
      <c r="CF26" s="33">
        <v>0</v>
      </c>
      <c r="CG26" s="33">
        <v>0</v>
      </c>
      <c r="CH26" s="33">
        <v>0</v>
      </c>
      <c r="CI26" s="33">
        <v>0</v>
      </c>
      <c r="CJ26" s="33">
        <v>0</v>
      </c>
      <c r="CK26" s="33">
        <v>0</v>
      </c>
      <c r="CL26" s="33">
        <v>0</v>
      </c>
      <c r="CM26" s="33">
        <v>0</v>
      </c>
      <c r="CN26" s="33">
        <v>0</v>
      </c>
      <c r="CO26" s="33">
        <v>0</v>
      </c>
      <c r="CP26" s="34">
        <f t="shared" si="13"/>
        <v>1</v>
      </c>
      <c r="CQ26" s="34">
        <v>0</v>
      </c>
      <c r="CR26" s="33">
        <v>0</v>
      </c>
      <c r="CS26" s="33">
        <v>0</v>
      </c>
      <c r="CT26" s="33">
        <v>0</v>
      </c>
      <c r="CU26" s="33">
        <v>0</v>
      </c>
      <c r="CV26" s="33">
        <v>2</v>
      </c>
      <c r="CW26" s="33">
        <v>0</v>
      </c>
      <c r="CX26" s="33">
        <v>1</v>
      </c>
      <c r="CY26" s="33">
        <v>0</v>
      </c>
      <c r="CZ26" s="33">
        <v>3</v>
      </c>
      <c r="DA26" s="33">
        <v>0</v>
      </c>
      <c r="DB26" s="33">
        <v>0</v>
      </c>
      <c r="DC26" s="33">
        <v>0</v>
      </c>
      <c r="DD26" s="33">
        <v>0</v>
      </c>
      <c r="DE26" s="34">
        <f t="shared" si="31"/>
        <v>6</v>
      </c>
      <c r="DF26" s="34">
        <v>0</v>
      </c>
      <c r="DG26" s="33">
        <v>0</v>
      </c>
      <c r="DH26" s="33">
        <v>1</v>
      </c>
      <c r="DI26" s="33">
        <v>1</v>
      </c>
      <c r="DJ26" s="33">
        <v>0</v>
      </c>
      <c r="DK26" s="33">
        <v>1</v>
      </c>
      <c r="DL26" s="33">
        <v>0</v>
      </c>
      <c r="DM26" s="33">
        <v>0</v>
      </c>
      <c r="DN26" s="34">
        <f t="shared" si="32"/>
        <v>3</v>
      </c>
      <c r="DO26" s="33">
        <f t="shared" si="16"/>
        <v>1</v>
      </c>
      <c r="DP26" s="33">
        <f t="shared" si="16"/>
        <v>9</v>
      </c>
      <c r="DQ26" s="65">
        <f t="shared" si="24"/>
        <v>10</v>
      </c>
      <c r="DR26" s="79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</row>
    <row r="27" spans="1:241" s="32" customFormat="1" x14ac:dyDescent="0.25">
      <c r="A27" s="33" t="s">
        <v>108</v>
      </c>
      <c r="B27" s="33">
        <v>167</v>
      </c>
      <c r="C27" s="33">
        <v>561</v>
      </c>
      <c r="D27" s="33">
        <v>493</v>
      </c>
      <c r="E27" s="33">
        <f t="shared" si="18"/>
        <v>1054</v>
      </c>
      <c r="F27" s="33">
        <v>3</v>
      </c>
      <c r="G27" s="33">
        <v>0</v>
      </c>
      <c r="H27" s="33">
        <f t="shared" si="19"/>
        <v>3</v>
      </c>
      <c r="I27" s="33">
        <v>2</v>
      </c>
      <c r="J27" s="33">
        <v>2</v>
      </c>
      <c r="K27" s="33">
        <f t="shared" si="20"/>
        <v>4</v>
      </c>
      <c r="L27" s="33">
        <v>2</v>
      </c>
      <c r="M27" s="33">
        <v>2</v>
      </c>
      <c r="N27" s="33">
        <f t="shared" si="21"/>
        <v>4</v>
      </c>
      <c r="O27" s="33">
        <v>28</v>
      </c>
      <c r="P27" s="33">
        <v>0</v>
      </c>
      <c r="Q27" s="89">
        <v>13</v>
      </c>
      <c r="R27" s="89"/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f t="shared" si="9"/>
        <v>13</v>
      </c>
      <c r="Y27" s="33">
        <v>0</v>
      </c>
      <c r="Z27" s="33">
        <v>0</v>
      </c>
      <c r="AA27" s="33">
        <v>1</v>
      </c>
      <c r="AB27" s="33">
        <v>0</v>
      </c>
      <c r="AC27" s="33">
        <v>1</v>
      </c>
      <c r="AD27" s="33">
        <v>3</v>
      </c>
      <c r="AE27" s="33">
        <v>0</v>
      </c>
      <c r="AF27" s="33">
        <v>0</v>
      </c>
      <c r="AG27" s="33">
        <v>0</v>
      </c>
      <c r="AH27" s="33">
        <f t="shared" si="10"/>
        <v>5</v>
      </c>
      <c r="AI27" s="33">
        <v>11</v>
      </c>
      <c r="AJ27" s="33">
        <v>0</v>
      </c>
      <c r="AK27" s="33">
        <v>3</v>
      </c>
      <c r="AL27" s="33">
        <v>12</v>
      </c>
      <c r="AM27" s="33">
        <v>0</v>
      </c>
      <c r="AN27" s="33">
        <v>0</v>
      </c>
      <c r="AO27" s="33">
        <v>2</v>
      </c>
      <c r="AP27" s="33">
        <v>6</v>
      </c>
      <c r="AQ27" s="33">
        <v>0</v>
      </c>
      <c r="AR27" s="33">
        <f t="shared" si="22"/>
        <v>34</v>
      </c>
      <c r="AS27" s="33">
        <v>1</v>
      </c>
      <c r="AT27" s="33">
        <v>1</v>
      </c>
      <c r="AU27" s="33">
        <v>1</v>
      </c>
      <c r="AV27" s="33">
        <v>0</v>
      </c>
      <c r="AW27" s="33">
        <v>0</v>
      </c>
      <c r="AX27" s="33">
        <v>0</v>
      </c>
      <c r="AY27" s="33">
        <v>0</v>
      </c>
      <c r="AZ27" s="33">
        <v>2</v>
      </c>
      <c r="BA27" s="33">
        <v>1</v>
      </c>
      <c r="BB27" s="33">
        <f t="shared" si="23"/>
        <v>6</v>
      </c>
      <c r="BC27" s="33">
        <v>0</v>
      </c>
      <c r="BD27" s="33">
        <v>38</v>
      </c>
      <c r="BE27" s="33">
        <v>524</v>
      </c>
      <c r="BF27" s="33">
        <v>8</v>
      </c>
      <c r="BG27" s="33">
        <v>4</v>
      </c>
      <c r="BH27" s="33">
        <v>2</v>
      </c>
      <c r="BI27" s="33">
        <v>1</v>
      </c>
      <c r="BJ27" s="33">
        <v>0</v>
      </c>
      <c r="BK27" s="33">
        <v>0</v>
      </c>
      <c r="BL27" s="33">
        <v>1</v>
      </c>
      <c r="BM27" s="33">
        <v>0</v>
      </c>
      <c r="BN27" s="33">
        <v>0</v>
      </c>
      <c r="BO27" s="33">
        <v>0</v>
      </c>
      <c r="BP27" s="33">
        <v>0</v>
      </c>
      <c r="BQ27" s="33">
        <v>0</v>
      </c>
      <c r="BR27" s="33">
        <v>0</v>
      </c>
      <c r="BS27" s="33">
        <v>0</v>
      </c>
      <c r="BT27" s="33">
        <v>0</v>
      </c>
      <c r="BU27" s="33">
        <v>0</v>
      </c>
      <c r="BV27" s="33">
        <v>0</v>
      </c>
      <c r="BW27" s="33">
        <v>0</v>
      </c>
      <c r="BX27" s="33">
        <v>0</v>
      </c>
      <c r="BY27" s="33">
        <v>0</v>
      </c>
      <c r="BZ27" s="33">
        <v>0</v>
      </c>
      <c r="CA27" s="33">
        <v>0</v>
      </c>
      <c r="CB27" s="33">
        <v>0</v>
      </c>
      <c r="CC27" s="33">
        <v>0</v>
      </c>
      <c r="CD27" s="33">
        <v>0</v>
      </c>
      <c r="CE27" s="33">
        <v>0</v>
      </c>
      <c r="CF27" s="33">
        <v>0</v>
      </c>
      <c r="CG27" s="33">
        <v>0</v>
      </c>
      <c r="CH27" s="33">
        <v>0</v>
      </c>
      <c r="CI27" s="33">
        <v>0</v>
      </c>
      <c r="CJ27" s="33">
        <v>0</v>
      </c>
      <c r="CK27" s="33">
        <v>0</v>
      </c>
      <c r="CL27" s="33">
        <v>0</v>
      </c>
      <c r="CM27" s="33">
        <v>0</v>
      </c>
      <c r="CN27" s="33">
        <v>0</v>
      </c>
      <c r="CO27" s="33">
        <v>0</v>
      </c>
      <c r="CP27" s="34">
        <f t="shared" si="13"/>
        <v>1</v>
      </c>
      <c r="CQ27" s="34">
        <v>0</v>
      </c>
      <c r="CR27" s="33">
        <v>0</v>
      </c>
      <c r="CS27" s="33">
        <v>1</v>
      </c>
      <c r="CT27" s="33">
        <v>3</v>
      </c>
      <c r="CU27" s="33">
        <v>1</v>
      </c>
      <c r="CV27" s="33">
        <v>7</v>
      </c>
      <c r="CW27" s="33">
        <v>0</v>
      </c>
      <c r="CX27" s="33">
        <v>5</v>
      </c>
      <c r="CY27" s="33">
        <v>1</v>
      </c>
      <c r="CZ27" s="33">
        <v>10</v>
      </c>
      <c r="DA27" s="33">
        <v>0</v>
      </c>
      <c r="DB27" s="33">
        <v>0</v>
      </c>
      <c r="DC27" s="33">
        <v>0</v>
      </c>
      <c r="DD27" s="33">
        <v>0</v>
      </c>
      <c r="DE27" s="34">
        <f t="shared" si="31"/>
        <v>28</v>
      </c>
      <c r="DF27" s="34">
        <v>0</v>
      </c>
      <c r="DG27" s="33">
        <v>0</v>
      </c>
      <c r="DH27" s="33">
        <v>1</v>
      </c>
      <c r="DI27" s="33">
        <v>0</v>
      </c>
      <c r="DJ27" s="33">
        <v>1</v>
      </c>
      <c r="DK27" s="33">
        <v>0</v>
      </c>
      <c r="DL27" s="33">
        <v>0</v>
      </c>
      <c r="DM27" s="33">
        <v>0</v>
      </c>
      <c r="DN27" s="34">
        <f t="shared" si="32"/>
        <v>2</v>
      </c>
      <c r="DO27" s="33">
        <f t="shared" si="16"/>
        <v>6</v>
      </c>
      <c r="DP27" s="33">
        <f t="shared" si="16"/>
        <v>25</v>
      </c>
      <c r="DQ27" s="65">
        <f t="shared" si="24"/>
        <v>31</v>
      </c>
      <c r="DR27" s="79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</row>
    <row r="28" spans="1:241" s="35" customFormat="1" x14ac:dyDescent="0.25">
      <c r="A28" s="33" t="s">
        <v>109</v>
      </c>
      <c r="B28" s="33">
        <v>93</v>
      </c>
      <c r="C28" s="33">
        <v>338</v>
      </c>
      <c r="D28" s="33">
        <v>296</v>
      </c>
      <c r="E28" s="33">
        <f t="shared" si="18"/>
        <v>634</v>
      </c>
      <c r="F28" s="33">
        <v>8</v>
      </c>
      <c r="G28" s="33">
        <v>4</v>
      </c>
      <c r="H28" s="33">
        <f t="shared" si="19"/>
        <v>12</v>
      </c>
      <c r="I28" s="33">
        <v>4</v>
      </c>
      <c r="J28" s="33">
        <v>4</v>
      </c>
      <c r="K28" s="33">
        <f t="shared" si="20"/>
        <v>8</v>
      </c>
      <c r="L28" s="33">
        <v>14</v>
      </c>
      <c r="M28" s="33">
        <v>7</v>
      </c>
      <c r="N28" s="33">
        <f>L28+M28</f>
        <v>21</v>
      </c>
      <c r="O28" s="33">
        <v>18</v>
      </c>
      <c r="P28" s="33">
        <v>0</v>
      </c>
      <c r="Q28" s="89">
        <v>12</v>
      </c>
      <c r="R28" s="89"/>
      <c r="S28" s="33">
        <v>1</v>
      </c>
      <c r="T28" s="33">
        <v>0</v>
      </c>
      <c r="U28" s="33">
        <v>0</v>
      </c>
      <c r="V28" s="33">
        <v>0</v>
      </c>
      <c r="W28" s="33">
        <v>0</v>
      </c>
      <c r="X28" s="33">
        <f t="shared" si="9"/>
        <v>13</v>
      </c>
      <c r="Y28" s="33">
        <v>0</v>
      </c>
      <c r="Z28" s="33">
        <v>0</v>
      </c>
      <c r="AA28" s="33">
        <v>1</v>
      </c>
      <c r="AB28" s="33">
        <v>0</v>
      </c>
      <c r="AC28" s="33">
        <v>1</v>
      </c>
      <c r="AD28" s="33">
        <v>1</v>
      </c>
      <c r="AE28" s="33">
        <v>0</v>
      </c>
      <c r="AF28" s="33">
        <v>0</v>
      </c>
      <c r="AG28" s="33">
        <v>0</v>
      </c>
      <c r="AH28" s="33">
        <f t="shared" si="10"/>
        <v>3</v>
      </c>
      <c r="AI28" s="33">
        <v>0</v>
      </c>
      <c r="AJ28" s="33">
        <v>0</v>
      </c>
      <c r="AK28" s="33">
        <v>0</v>
      </c>
      <c r="AL28" s="33">
        <v>9</v>
      </c>
      <c r="AM28" s="33">
        <v>0</v>
      </c>
      <c r="AN28" s="33">
        <v>0</v>
      </c>
      <c r="AO28" s="33">
        <v>1</v>
      </c>
      <c r="AP28" s="33">
        <v>1</v>
      </c>
      <c r="AQ28" s="33">
        <v>1</v>
      </c>
      <c r="AR28" s="33">
        <f t="shared" si="22"/>
        <v>12</v>
      </c>
      <c r="AS28" s="33">
        <v>2</v>
      </c>
      <c r="AT28" s="33">
        <v>1</v>
      </c>
      <c r="AU28" s="33">
        <v>1</v>
      </c>
      <c r="AV28" s="33">
        <v>0</v>
      </c>
      <c r="AW28" s="33">
        <v>0</v>
      </c>
      <c r="AX28" s="33">
        <v>0</v>
      </c>
      <c r="AY28" s="33">
        <v>0</v>
      </c>
      <c r="AZ28" s="33">
        <v>2</v>
      </c>
      <c r="BA28" s="33">
        <v>0</v>
      </c>
      <c r="BB28" s="33">
        <f t="shared" si="23"/>
        <v>6</v>
      </c>
      <c r="BC28" s="33">
        <v>0</v>
      </c>
      <c r="BD28" s="33">
        <v>24</v>
      </c>
      <c r="BE28" s="33">
        <v>409</v>
      </c>
      <c r="BF28" s="33">
        <v>5</v>
      </c>
      <c r="BG28" s="33">
        <v>0</v>
      </c>
      <c r="BH28" s="33">
        <v>3</v>
      </c>
      <c r="BI28" s="33">
        <v>0</v>
      </c>
      <c r="BJ28" s="33">
        <v>0</v>
      </c>
      <c r="BK28" s="33">
        <v>0</v>
      </c>
      <c r="BL28" s="33">
        <v>0</v>
      </c>
      <c r="BM28" s="33">
        <v>1</v>
      </c>
      <c r="BN28" s="33">
        <v>0</v>
      </c>
      <c r="BO28" s="33">
        <v>0</v>
      </c>
      <c r="BP28" s="33">
        <v>0</v>
      </c>
      <c r="BQ28" s="33">
        <v>0</v>
      </c>
      <c r="BR28" s="33">
        <v>0</v>
      </c>
      <c r="BS28" s="33">
        <v>0</v>
      </c>
      <c r="BT28" s="33">
        <v>0</v>
      </c>
      <c r="BU28" s="33">
        <v>0</v>
      </c>
      <c r="BV28" s="33">
        <v>0</v>
      </c>
      <c r="BW28" s="33">
        <v>0</v>
      </c>
      <c r="BX28" s="33">
        <v>0</v>
      </c>
      <c r="BY28" s="33">
        <v>0</v>
      </c>
      <c r="BZ28" s="33">
        <v>0</v>
      </c>
      <c r="CA28" s="33">
        <v>0</v>
      </c>
      <c r="CB28" s="33">
        <v>0</v>
      </c>
      <c r="CC28" s="33">
        <v>0</v>
      </c>
      <c r="CD28" s="33">
        <v>0</v>
      </c>
      <c r="CE28" s="33">
        <v>0</v>
      </c>
      <c r="CF28" s="33">
        <v>0</v>
      </c>
      <c r="CG28" s="33">
        <v>0</v>
      </c>
      <c r="CH28" s="33">
        <v>0</v>
      </c>
      <c r="CI28" s="33">
        <v>0</v>
      </c>
      <c r="CJ28" s="33">
        <v>0</v>
      </c>
      <c r="CK28" s="33">
        <v>0</v>
      </c>
      <c r="CL28" s="33">
        <v>0</v>
      </c>
      <c r="CM28" s="33">
        <v>0</v>
      </c>
      <c r="CN28" s="33">
        <v>0</v>
      </c>
      <c r="CO28" s="33">
        <v>0</v>
      </c>
      <c r="CP28" s="34">
        <f t="shared" si="13"/>
        <v>1</v>
      </c>
      <c r="CQ28" s="34">
        <v>0</v>
      </c>
      <c r="CR28" s="33">
        <v>1</v>
      </c>
      <c r="CS28" s="33">
        <v>0</v>
      </c>
      <c r="CT28" s="33">
        <v>0</v>
      </c>
      <c r="CU28" s="33">
        <v>1</v>
      </c>
      <c r="CV28" s="33">
        <v>4</v>
      </c>
      <c r="CW28" s="33">
        <v>1</v>
      </c>
      <c r="CX28" s="33">
        <v>5</v>
      </c>
      <c r="CY28" s="33">
        <v>1</v>
      </c>
      <c r="CZ28" s="33">
        <v>5</v>
      </c>
      <c r="DA28" s="33">
        <v>0</v>
      </c>
      <c r="DB28" s="33">
        <v>0</v>
      </c>
      <c r="DC28" s="33">
        <v>0</v>
      </c>
      <c r="DD28" s="33">
        <v>0</v>
      </c>
      <c r="DE28" s="34">
        <f t="shared" si="31"/>
        <v>18</v>
      </c>
      <c r="DF28" s="34">
        <v>0</v>
      </c>
      <c r="DG28" s="33">
        <v>0</v>
      </c>
      <c r="DH28" s="33">
        <v>1</v>
      </c>
      <c r="DI28" s="33">
        <v>1</v>
      </c>
      <c r="DJ28" s="33">
        <v>1</v>
      </c>
      <c r="DK28" s="33">
        <v>0</v>
      </c>
      <c r="DL28" s="33">
        <v>0</v>
      </c>
      <c r="DM28" s="33">
        <v>0</v>
      </c>
      <c r="DN28" s="34">
        <f t="shared" si="32"/>
        <v>3</v>
      </c>
      <c r="DO28" s="33">
        <f t="shared" si="16"/>
        <v>5</v>
      </c>
      <c r="DP28" s="33">
        <f t="shared" si="16"/>
        <v>17</v>
      </c>
      <c r="DQ28" s="65">
        <f t="shared" si="24"/>
        <v>22</v>
      </c>
      <c r="DR28" s="79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</row>
    <row r="29" spans="1:241" s="32" customFormat="1" x14ac:dyDescent="0.25">
      <c r="A29" s="33" t="s">
        <v>110</v>
      </c>
      <c r="B29" s="33">
        <v>73</v>
      </c>
      <c r="C29" s="33">
        <v>253</v>
      </c>
      <c r="D29" s="33">
        <v>223</v>
      </c>
      <c r="E29" s="33">
        <f t="shared" si="18"/>
        <v>476</v>
      </c>
      <c r="F29" s="33">
        <v>2</v>
      </c>
      <c r="G29" s="33">
        <v>3</v>
      </c>
      <c r="H29" s="33">
        <f t="shared" si="19"/>
        <v>5</v>
      </c>
      <c r="I29" s="33">
        <v>7</v>
      </c>
      <c r="J29" s="33">
        <v>6</v>
      </c>
      <c r="K29" s="33">
        <f t="shared" si="20"/>
        <v>13</v>
      </c>
      <c r="L29" s="33">
        <v>3</v>
      </c>
      <c r="M29" s="33">
        <v>5</v>
      </c>
      <c r="N29" s="33">
        <f t="shared" ref="N29:N31" si="33">L29+M29</f>
        <v>8</v>
      </c>
      <c r="O29" s="33">
        <v>16</v>
      </c>
      <c r="P29" s="33">
        <v>0</v>
      </c>
      <c r="Q29" s="89">
        <v>8</v>
      </c>
      <c r="R29" s="89"/>
      <c r="S29" s="33">
        <v>0</v>
      </c>
      <c r="T29" s="33">
        <v>0</v>
      </c>
      <c r="U29" s="33">
        <v>0</v>
      </c>
      <c r="V29" s="33">
        <v>1</v>
      </c>
      <c r="W29" s="33">
        <v>0</v>
      </c>
      <c r="X29" s="33">
        <f t="shared" si="9"/>
        <v>9</v>
      </c>
      <c r="Y29" s="33">
        <v>0</v>
      </c>
      <c r="Z29" s="33">
        <v>0</v>
      </c>
      <c r="AA29" s="33">
        <v>1</v>
      </c>
      <c r="AB29" s="33">
        <v>1</v>
      </c>
      <c r="AC29" s="33">
        <v>1</v>
      </c>
      <c r="AD29" s="33">
        <v>1</v>
      </c>
      <c r="AE29" s="33">
        <v>0</v>
      </c>
      <c r="AF29" s="33">
        <v>1</v>
      </c>
      <c r="AG29" s="33">
        <v>0</v>
      </c>
      <c r="AH29" s="33">
        <f t="shared" si="10"/>
        <v>5</v>
      </c>
      <c r="AI29" s="33">
        <v>3</v>
      </c>
      <c r="AJ29" s="33">
        <v>0</v>
      </c>
      <c r="AK29" s="33">
        <v>1</v>
      </c>
      <c r="AL29" s="33">
        <v>1</v>
      </c>
      <c r="AM29" s="33">
        <v>0</v>
      </c>
      <c r="AN29" s="33">
        <v>0</v>
      </c>
      <c r="AO29" s="33">
        <v>1</v>
      </c>
      <c r="AP29" s="33">
        <v>1</v>
      </c>
      <c r="AQ29" s="33">
        <v>1</v>
      </c>
      <c r="AR29" s="33">
        <f t="shared" si="22"/>
        <v>8</v>
      </c>
      <c r="AS29" s="33">
        <v>1</v>
      </c>
      <c r="AT29" s="33">
        <v>1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f t="shared" si="23"/>
        <v>2</v>
      </c>
      <c r="BC29" s="33">
        <v>100</v>
      </c>
      <c r="BD29" s="33">
        <v>24</v>
      </c>
      <c r="BE29" s="33">
        <v>424</v>
      </c>
      <c r="BF29" s="33">
        <v>5</v>
      </c>
      <c r="BG29" s="33">
        <v>0</v>
      </c>
      <c r="BH29" s="33">
        <v>2</v>
      </c>
      <c r="BI29" s="33">
        <v>2</v>
      </c>
      <c r="BJ29" s="33">
        <v>0</v>
      </c>
      <c r="BK29" s="33">
        <v>0</v>
      </c>
      <c r="BL29" s="33">
        <v>0</v>
      </c>
      <c r="BM29" s="33">
        <v>1</v>
      </c>
      <c r="BN29" s="33">
        <v>0</v>
      </c>
      <c r="BO29" s="33">
        <v>0</v>
      </c>
      <c r="BP29" s="33">
        <v>0</v>
      </c>
      <c r="BQ29" s="33">
        <v>0</v>
      </c>
      <c r="BR29" s="33">
        <v>0</v>
      </c>
      <c r="BS29" s="33">
        <v>0</v>
      </c>
      <c r="BT29" s="33">
        <v>0</v>
      </c>
      <c r="BU29" s="33">
        <v>0</v>
      </c>
      <c r="BV29" s="33">
        <v>0</v>
      </c>
      <c r="BW29" s="33">
        <v>0</v>
      </c>
      <c r="BX29" s="33">
        <v>0</v>
      </c>
      <c r="BY29" s="33">
        <v>0</v>
      </c>
      <c r="BZ29" s="33">
        <v>0</v>
      </c>
      <c r="CA29" s="33">
        <v>0</v>
      </c>
      <c r="CB29" s="33">
        <v>0</v>
      </c>
      <c r="CC29" s="33">
        <v>0</v>
      </c>
      <c r="CD29" s="33">
        <v>0</v>
      </c>
      <c r="CE29" s="33">
        <v>0</v>
      </c>
      <c r="CF29" s="33">
        <v>0</v>
      </c>
      <c r="CG29" s="33">
        <v>0</v>
      </c>
      <c r="CH29" s="33">
        <v>0</v>
      </c>
      <c r="CI29" s="33">
        <v>0</v>
      </c>
      <c r="CJ29" s="33">
        <v>0</v>
      </c>
      <c r="CK29" s="33">
        <v>0</v>
      </c>
      <c r="CL29" s="33">
        <v>0</v>
      </c>
      <c r="CM29" s="33">
        <v>0</v>
      </c>
      <c r="CN29" s="33">
        <v>0</v>
      </c>
      <c r="CO29" s="33">
        <v>0</v>
      </c>
      <c r="CP29" s="34">
        <f t="shared" si="13"/>
        <v>1</v>
      </c>
      <c r="CQ29" s="34">
        <v>0</v>
      </c>
      <c r="CR29" s="33">
        <v>0</v>
      </c>
      <c r="CS29" s="33">
        <v>0</v>
      </c>
      <c r="CT29" s="33">
        <v>0</v>
      </c>
      <c r="CU29" s="33">
        <v>0</v>
      </c>
      <c r="CV29" s="33">
        <v>7</v>
      </c>
      <c r="CW29" s="33">
        <v>1</v>
      </c>
      <c r="CX29" s="33">
        <v>4</v>
      </c>
      <c r="CY29" s="33">
        <v>0</v>
      </c>
      <c r="CZ29" s="33">
        <v>4</v>
      </c>
      <c r="DA29" s="33">
        <v>0</v>
      </c>
      <c r="DB29" s="33">
        <v>0</v>
      </c>
      <c r="DC29" s="33">
        <v>0</v>
      </c>
      <c r="DD29" s="33">
        <v>0</v>
      </c>
      <c r="DE29" s="34">
        <f t="shared" si="31"/>
        <v>16</v>
      </c>
      <c r="DF29" s="34">
        <v>0</v>
      </c>
      <c r="DG29" s="33">
        <v>0</v>
      </c>
      <c r="DH29" s="33">
        <v>1</v>
      </c>
      <c r="DI29" s="33">
        <v>1</v>
      </c>
      <c r="DJ29" s="33">
        <v>0</v>
      </c>
      <c r="DK29" s="33">
        <v>0</v>
      </c>
      <c r="DL29" s="33">
        <v>0</v>
      </c>
      <c r="DM29" s="33">
        <v>0</v>
      </c>
      <c r="DN29" s="34">
        <f t="shared" si="32"/>
        <v>2</v>
      </c>
      <c r="DO29" s="33">
        <f t="shared" ref="DO29:DP30" si="34">DL29+DJ29+DH29+DF29+DC29+DA29+CY29+CW29+CU29+CS29+CQ29+CN29+CL29+CJ29+CH29+CF29+CD29+CB29+BZ29+BX29+BV29+BT29+BR29+BP29+BN29+BL29+BJ29</f>
        <v>2</v>
      </c>
      <c r="DP29" s="33">
        <f t="shared" si="34"/>
        <v>17</v>
      </c>
      <c r="DQ29" s="65">
        <f t="shared" si="24"/>
        <v>19</v>
      </c>
      <c r="DR29" s="79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</row>
    <row r="30" spans="1:241" s="32" customFormat="1" x14ac:dyDescent="0.25">
      <c r="A30" s="33" t="s">
        <v>111</v>
      </c>
      <c r="B30" s="33">
        <v>140</v>
      </c>
      <c r="C30" s="33">
        <v>448</v>
      </c>
      <c r="D30" s="33">
        <v>412</v>
      </c>
      <c r="E30" s="33">
        <f t="shared" si="18"/>
        <v>860</v>
      </c>
      <c r="F30" s="33">
        <v>3</v>
      </c>
      <c r="G30" s="33">
        <v>11</v>
      </c>
      <c r="H30" s="33">
        <f t="shared" si="19"/>
        <v>14</v>
      </c>
      <c r="I30" s="33">
        <v>10</v>
      </c>
      <c r="J30" s="33">
        <v>6</v>
      </c>
      <c r="K30" s="33">
        <f>I30+J30</f>
        <v>16</v>
      </c>
      <c r="L30" s="33">
        <v>20</v>
      </c>
      <c r="M30" s="33">
        <v>5</v>
      </c>
      <c r="N30" s="33">
        <f t="shared" si="33"/>
        <v>25</v>
      </c>
      <c r="O30" s="33">
        <v>26</v>
      </c>
      <c r="P30" s="33">
        <v>0</v>
      </c>
      <c r="Q30" s="89">
        <v>12</v>
      </c>
      <c r="R30" s="89"/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f t="shared" si="9"/>
        <v>12</v>
      </c>
      <c r="Y30" s="33">
        <v>0</v>
      </c>
      <c r="Z30" s="33">
        <v>0</v>
      </c>
      <c r="AA30" s="33">
        <v>1</v>
      </c>
      <c r="AB30" s="33">
        <v>1</v>
      </c>
      <c r="AC30" s="33">
        <v>1</v>
      </c>
      <c r="AD30" s="33">
        <v>1</v>
      </c>
      <c r="AE30" s="33">
        <v>0</v>
      </c>
      <c r="AF30" s="33">
        <v>0</v>
      </c>
      <c r="AG30" s="33">
        <v>0</v>
      </c>
      <c r="AH30" s="33">
        <f t="shared" si="10"/>
        <v>4</v>
      </c>
      <c r="AI30" s="33">
        <v>2</v>
      </c>
      <c r="AJ30" s="33">
        <v>0</v>
      </c>
      <c r="AK30" s="33">
        <v>0</v>
      </c>
      <c r="AL30" s="33">
        <v>8</v>
      </c>
      <c r="AM30" s="33">
        <v>0</v>
      </c>
      <c r="AN30" s="33">
        <v>0</v>
      </c>
      <c r="AO30" s="33">
        <v>0</v>
      </c>
      <c r="AP30" s="33">
        <v>2</v>
      </c>
      <c r="AQ30" s="33">
        <v>1</v>
      </c>
      <c r="AR30" s="33">
        <f t="shared" si="22"/>
        <v>13</v>
      </c>
      <c r="AS30" s="33">
        <v>3</v>
      </c>
      <c r="AT30" s="33">
        <v>3</v>
      </c>
      <c r="AU30" s="33">
        <v>1</v>
      </c>
      <c r="AV30" s="33">
        <v>0</v>
      </c>
      <c r="AW30" s="33">
        <v>0</v>
      </c>
      <c r="AX30" s="33">
        <v>0</v>
      </c>
      <c r="AY30" s="33">
        <v>0</v>
      </c>
      <c r="AZ30" s="33">
        <v>2</v>
      </c>
      <c r="BA30" s="33">
        <v>0</v>
      </c>
      <c r="BB30" s="33">
        <f t="shared" si="23"/>
        <v>9</v>
      </c>
      <c r="BC30" s="33">
        <v>74</v>
      </c>
      <c r="BD30" s="33">
        <v>19</v>
      </c>
      <c r="BE30" s="33">
        <v>451</v>
      </c>
      <c r="BF30" s="33">
        <v>3</v>
      </c>
      <c r="BG30" s="33">
        <v>0</v>
      </c>
      <c r="BH30" s="33">
        <v>2</v>
      </c>
      <c r="BI30" s="33">
        <v>0</v>
      </c>
      <c r="BJ30" s="33">
        <v>0</v>
      </c>
      <c r="BK30" s="33">
        <v>0</v>
      </c>
      <c r="BL30" s="33">
        <v>0</v>
      </c>
      <c r="BM30" s="33">
        <v>1</v>
      </c>
      <c r="BN30" s="33">
        <v>0</v>
      </c>
      <c r="BO30" s="33">
        <v>0</v>
      </c>
      <c r="BP30" s="33">
        <v>0</v>
      </c>
      <c r="BQ30" s="33">
        <v>0</v>
      </c>
      <c r="BR30" s="33">
        <v>0</v>
      </c>
      <c r="BS30" s="33">
        <v>0</v>
      </c>
      <c r="BT30" s="33">
        <v>0</v>
      </c>
      <c r="BU30" s="33">
        <v>0</v>
      </c>
      <c r="BV30" s="33">
        <v>0</v>
      </c>
      <c r="BW30" s="33">
        <v>0</v>
      </c>
      <c r="BX30" s="33">
        <v>0</v>
      </c>
      <c r="BY30" s="33">
        <v>0</v>
      </c>
      <c r="BZ30" s="33">
        <v>0</v>
      </c>
      <c r="CA30" s="33">
        <v>0</v>
      </c>
      <c r="CB30" s="33">
        <v>0</v>
      </c>
      <c r="CC30" s="33">
        <v>0</v>
      </c>
      <c r="CD30" s="33">
        <v>0</v>
      </c>
      <c r="CE30" s="33">
        <v>0</v>
      </c>
      <c r="CF30" s="33">
        <v>0</v>
      </c>
      <c r="CG30" s="33">
        <v>0</v>
      </c>
      <c r="CH30" s="33">
        <v>0</v>
      </c>
      <c r="CI30" s="33">
        <v>0</v>
      </c>
      <c r="CJ30" s="33">
        <v>0</v>
      </c>
      <c r="CK30" s="33">
        <v>0</v>
      </c>
      <c r="CL30" s="33">
        <v>0</v>
      </c>
      <c r="CM30" s="33">
        <v>0</v>
      </c>
      <c r="CN30" s="33">
        <v>1</v>
      </c>
      <c r="CO30" s="33">
        <v>0</v>
      </c>
      <c r="CP30" s="34">
        <f t="shared" si="13"/>
        <v>2</v>
      </c>
      <c r="CQ30" s="34">
        <v>0</v>
      </c>
      <c r="CR30" s="33">
        <v>2</v>
      </c>
      <c r="CS30" s="33">
        <v>1</v>
      </c>
      <c r="CT30" s="33">
        <v>0</v>
      </c>
      <c r="CU30" s="33">
        <v>1</v>
      </c>
      <c r="CV30" s="33">
        <v>3</v>
      </c>
      <c r="CW30" s="33">
        <v>0</v>
      </c>
      <c r="CX30" s="33">
        <v>6</v>
      </c>
      <c r="CY30" s="33">
        <v>0</v>
      </c>
      <c r="CZ30" s="33">
        <v>13</v>
      </c>
      <c r="DA30" s="33">
        <v>0</v>
      </c>
      <c r="DB30" s="33">
        <v>0</v>
      </c>
      <c r="DC30" s="33">
        <v>0</v>
      </c>
      <c r="DD30" s="33">
        <v>0</v>
      </c>
      <c r="DE30" s="34">
        <f t="shared" si="31"/>
        <v>26</v>
      </c>
      <c r="DF30" s="34">
        <v>0</v>
      </c>
      <c r="DG30" s="33">
        <v>0</v>
      </c>
      <c r="DH30" s="33">
        <v>1</v>
      </c>
      <c r="DI30" s="33">
        <v>0</v>
      </c>
      <c r="DJ30" s="33">
        <v>1</v>
      </c>
      <c r="DK30" s="33">
        <v>0</v>
      </c>
      <c r="DL30" s="33">
        <v>0</v>
      </c>
      <c r="DM30" s="33">
        <v>0</v>
      </c>
      <c r="DN30" s="34">
        <f t="shared" si="32"/>
        <v>2</v>
      </c>
      <c r="DO30" s="33">
        <f t="shared" si="34"/>
        <v>5</v>
      </c>
      <c r="DP30" s="33">
        <f t="shared" si="34"/>
        <v>25</v>
      </c>
      <c r="DQ30" s="65">
        <f t="shared" si="24"/>
        <v>30</v>
      </c>
      <c r="DR30" s="79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</row>
    <row r="31" spans="1:241" s="35" customFormat="1" x14ac:dyDescent="0.25">
      <c r="A31" s="33" t="s">
        <v>112</v>
      </c>
      <c r="B31" s="33">
        <v>146</v>
      </c>
      <c r="C31" s="33">
        <v>519</v>
      </c>
      <c r="D31" s="33">
        <v>435</v>
      </c>
      <c r="E31" s="33">
        <f t="shared" si="18"/>
        <v>954</v>
      </c>
      <c r="F31" s="33">
        <v>4</v>
      </c>
      <c r="G31" s="33">
        <v>4</v>
      </c>
      <c r="H31" s="33">
        <f>F31+G31</f>
        <v>8</v>
      </c>
      <c r="I31" s="33">
        <v>4</v>
      </c>
      <c r="J31" s="33">
        <v>7</v>
      </c>
      <c r="K31" s="33">
        <f t="shared" ref="K31" si="35">I31+J31</f>
        <v>11</v>
      </c>
      <c r="L31" s="33">
        <v>15</v>
      </c>
      <c r="M31" s="33">
        <v>6</v>
      </c>
      <c r="N31" s="33">
        <f t="shared" si="33"/>
        <v>21</v>
      </c>
      <c r="O31" s="33">
        <v>27</v>
      </c>
      <c r="P31" s="33">
        <v>0</v>
      </c>
      <c r="Q31" s="89">
        <v>15</v>
      </c>
      <c r="R31" s="89"/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f t="shared" si="9"/>
        <v>15</v>
      </c>
      <c r="Y31" s="33">
        <v>0</v>
      </c>
      <c r="Z31" s="33">
        <v>0</v>
      </c>
      <c r="AA31" s="33">
        <v>1</v>
      </c>
      <c r="AB31" s="33">
        <v>0</v>
      </c>
      <c r="AC31" s="33">
        <v>1</v>
      </c>
      <c r="AD31" s="33">
        <v>1</v>
      </c>
      <c r="AE31" s="33">
        <v>0</v>
      </c>
      <c r="AF31" s="33">
        <v>3</v>
      </c>
      <c r="AG31" s="33">
        <v>0</v>
      </c>
      <c r="AH31" s="33">
        <f t="shared" si="10"/>
        <v>6</v>
      </c>
      <c r="AI31" s="33">
        <v>11</v>
      </c>
      <c r="AJ31" s="33">
        <v>0</v>
      </c>
      <c r="AK31" s="33">
        <v>2</v>
      </c>
      <c r="AL31" s="33">
        <v>1</v>
      </c>
      <c r="AM31" s="33">
        <v>0</v>
      </c>
      <c r="AN31" s="33">
        <v>0</v>
      </c>
      <c r="AO31" s="33">
        <v>0</v>
      </c>
      <c r="AP31" s="33">
        <v>1</v>
      </c>
      <c r="AQ31" s="33">
        <v>1</v>
      </c>
      <c r="AR31" s="33">
        <f t="shared" si="22"/>
        <v>16</v>
      </c>
      <c r="AS31" s="33">
        <v>1</v>
      </c>
      <c r="AT31" s="33">
        <v>1</v>
      </c>
      <c r="AU31" s="33">
        <v>1</v>
      </c>
      <c r="AV31" s="33">
        <v>0</v>
      </c>
      <c r="AW31" s="33">
        <v>0</v>
      </c>
      <c r="AX31" s="33">
        <v>0</v>
      </c>
      <c r="AY31" s="33">
        <v>0</v>
      </c>
      <c r="AZ31" s="33">
        <v>0</v>
      </c>
      <c r="BA31" s="33">
        <v>0</v>
      </c>
      <c r="BB31" s="33">
        <f t="shared" si="23"/>
        <v>3</v>
      </c>
      <c r="BC31" s="33">
        <v>0</v>
      </c>
      <c r="BD31" s="33">
        <v>0</v>
      </c>
      <c r="BE31" s="33">
        <v>795</v>
      </c>
      <c r="BF31" s="33">
        <v>13</v>
      </c>
      <c r="BG31" s="33">
        <v>0</v>
      </c>
      <c r="BH31" s="33">
        <v>11</v>
      </c>
      <c r="BI31" s="33">
        <v>3</v>
      </c>
      <c r="BJ31" s="33">
        <v>0</v>
      </c>
      <c r="BK31" s="33">
        <v>0</v>
      </c>
      <c r="BL31" s="33">
        <v>0</v>
      </c>
      <c r="BM31" s="33">
        <v>1</v>
      </c>
      <c r="BN31" s="33">
        <v>0</v>
      </c>
      <c r="BO31" s="33">
        <v>0</v>
      </c>
      <c r="BP31" s="33">
        <v>0</v>
      </c>
      <c r="BQ31" s="33">
        <v>0</v>
      </c>
      <c r="BR31" s="33">
        <v>0</v>
      </c>
      <c r="BS31" s="33">
        <v>0</v>
      </c>
      <c r="BT31" s="33">
        <v>0</v>
      </c>
      <c r="BU31" s="33">
        <v>0</v>
      </c>
      <c r="BV31" s="33">
        <v>0</v>
      </c>
      <c r="BW31" s="33">
        <v>0</v>
      </c>
      <c r="BX31" s="33">
        <v>0</v>
      </c>
      <c r="BY31" s="33">
        <v>0</v>
      </c>
      <c r="BZ31" s="33">
        <v>0</v>
      </c>
      <c r="CA31" s="33">
        <v>0</v>
      </c>
      <c r="CB31" s="33">
        <v>0</v>
      </c>
      <c r="CC31" s="33">
        <v>0</v>
      </c>
      <c r="CD31" s="33">
        <v>0</v>
      </c>
      <c r="CE31" s="33">
        <v>0</v>
      </c>
      <c r="CF31" s="33">
        <v>0</v>
      </c>
      <c r="CG31" s="33">
        <v>0</v>
      </c>
      <c r="CH31" s="33">
        <v>0</v>
      </c>
      <c r="CI31" s="33">
        <v>0</v>
      </c>
      <c r="CJ31" s="33">
        <v>0</v>
      </c>
      <c r="CK31" s="33">
        <v>0</v>
      </c>
      <c r="CL31" s="33">
        <v>0</v>
      </c>
      <c r="CM31" s="33">
        <v>0</v>
      </c>
      <c r="CN31" s="33">
        <v>0</v>
      </c>
      <c r="CO31" s="33">
        <v>0</v>
      </c>
      <c r="CP31" s="34">
        <f t="shared" si="13"/>
        <v>1</v>
      </c>
      <c r="CQ31" s="34">
        <v>0</v>
      </c>
      <c r="CR31" s="33">
        <v>2</v>
      </c>
      <c r="CS31" s="33">
        <v>0</v>
      </c>
      <c r="CT31" s="33">
        <v>2</v>
      </c>
      <c r="CU31" s="33">
        <v>2</v>
      </c>
      <c r="CV31" s="33">
        <v>9</v>
      </c>
      <c r="CW31" s="33">
        <v>0</v>
      </c>
      <c r="CX31" s="33">
        <v>3</v>
      </c>
      <c r="CY31" s="33">
        <v>3</v>
      </c>
      <c r="CZ31" s="33">
        <v>6</v>
      </c>
      <c r="DA31" s="33">
        <v>0</v>
      </c>
      <c r="DB31" s="33">
        <v>0</v>
      </c>
      <c r="DC31" s="33">
        <v>0</v>
      </c>
      <c r="DD31" s="33">
        <v>0</v>
      </c>
      <c r="DE31" s="34">
        <f t="shared" si="31"/>
        <v>27</v>
      </c>
      <c r="DF31" s="34">
        <v>0</v>
      </c>
      <c r="DG31" s="33">
        <v>0</v>
      </c>
      <c r="DH31" s="33">
        <v>1</v>
      </c>
      <c r="DI31" s="33">
        <v>1</v>
      </c>
      <c r="DJ31" s="33">
        <v>1</v>
      </c>
      <c r="DK31" s="33">
        <v>0</v>
      </c>
      <c r="DL31" s="33">
        <v>0</v>
      </c>
      <c r="DM31" s="33">
        <v>0</v>
      </c>
      <c r="DN31" s="34">
        <f t="shared" si="32"/>
        <v>3</v>
      </c>
      <c r="DO31" s="33">
        <f>DL31+DJ31+DH31+DF31+DC31+DA31+CY31+CW31+CU31+CS31+CQ31+CN31+CL31+CJ31+CH31+CF31+CD31+CB31+BZ31+BX31+BV31+BT31+BR31+BP31+BN31+BL31+BJ31</f>
        <v>7</v>
      </c>
      <c r="DP31" s="33">
        <f>DM31+DK31+DI31+DG31+DD31+DB31+CZ31+CX31+CV31+CT31+CR31+CO31+CM31+CK31+CI31+CG31+CE31+CC31+CA31+BY31+BW31+BU31+BS31+BQ31+BO31+BM31+BK31</f>
        <v>24</v>
      </c>
      <c r="DQ31" s="65">
        <f t="shared" si="24"/>
        <v>31</v>
      </c>
      <c r="DR31" s="79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</row>
    <row r="32" spans="1:241" s="35" customFormat="1" x14ac:dyDescent="0.25">
      <c r="A32" s="33" t="s">
        <v>113</v>
      </c>
      <c r="B32" s="33">
        <v>155</v>
      </c>
      <c r="C32" s="33">
        <v>537</v>
      </c>
      <c r="D32" s="33">
        <v>475</v>
      </c>
      <c r="E32" s="33">
        <f t="shared" si="18"/>
        <v>1012</v>
      </c>
      <c r="F32" s="33">
        <v>7</v>
      </c>
      <c r="G32" s="33">
        <v>15</v>
      </c>
      <c r="H32" s="33">
        <f t="shared" si="19"/>
        <v>22</v>
      </c>
      <c r="I32" s="33">
        <v>29</v>
      </c>
      <c r="J32" s="33">
        <v>17</v>
      </c>
      <c r="K32" s="33">
        <f t="shared" si="20"/>
        <v>46</v>
      </c>
      <c r="L32" s="33">
        <v>18</v>
      </c>
      <c r="M32" s="33">
        <v>7</v>
      </c>
      <c r="N32" s="33">
        <f t="shared" si="21"/>
        <v>25</v>
      </c>
      <c r="O32" s="33">
        <v>25</v>
      </c>
      <c r="P32" s="33">
        <v>0</v>
      </c>
      <c r="Q32" s="89">
        <v>8</v>
      </c>
      <c r="R32" s="89"/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f t="shared" si="9"/>
        <v>8</v>
      </c>
      <c r="Y32" s="33">
        <v>1</v>
      </c>
      <c r="Z32" s="33">
        <v>0</v>
      </c>
      <c r="AA32" s="33">
        <v>0</v>
      </c>
      <c r="AB32" s="33">
        <v>0</v>
      </c>
      <c r="AC32" s="33">
        <v>1</v>
      </c>
      <c r="AD32" s="33">
        <v>1</v>
      </c>
      <c r="AE32" s="33">
        <v>0</v>
      </c>
      <c r="AF32" s="33">
        <v>0</v>
      </c>
      <c r="AG32" s="33">
        <v>0</v>
      </c>
      <c r="AH32" s="33">
        <f t="shared" si="10"/>
        <v>2</v>
      </c>
      <c r="AI32" s="33">
        <v>16</v>
      </c>
      <c r="AJ32" s="33">
        <v>0</v>
      </c>
      <c r="AK32" s="33">
        <v>1</v>
      </c>
      <c r="AL32" s="33">
        <v>4</v>
      </c>
      <c r="AM32" s="33">
        <v>0</v>
      </c>
      <c r="AN32" s="33">
        <v>0</v>
      </c>
      <c r="AO32" s="33">
        <v>1</v>
      </c>
      <c r="AP32" s="33">
        <v>4</v>
      </c>
      <c r="AQ32" s="33">
        <v>1</v>
      </c>
      <c r="AR32" s="33">
        <f t="shared" si="22"/>
        <v>27</v>
      </c>
      <c r="AS32" s="33">
        <v>4</v>
      </c>
      <c r="AT32" s="33">
        <v>2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f t="shared" si="23"/>
        <v>6</v>
      </c>
      <c r="BC32" s="33">
        <v>0</v>
      </c>
      <c r="BD32" s="33">
        <v>168</v>
      </c>
      <c r="BE32" s="33">
        <v>400</v>
      </c>
      <c r="BF32" s="33">
        <v>3</v>
      </c>
      <c r="BG32" s="33">
        <v>0</v>
      </c>
      <c r="BH32" s="33">
        <v>2</v>
      </c>
      <c r="BI32" s="33">
        <v>0</v>
      </c>
      <c r="BJ32" s="33">
        <v>0</v>
      </c>
      <c r="BK32" s="33">
        <v>0</v>
      </c>
      <c r="BL32" s="33">
        <v>0</v>
      </c>
      <c r="BM32" s="33">
        <v>1</v>
      </c>
      <c r="BN32" s="33">
        <v>0</v>
      </c>
      <c r="BO32" s="33">
        <v>0</v>
      </c>
      <c r="BP32" s="33">
        <v>0</v>
      </c>
      <c r="BQ32" s="33">
        <v>0</v>
      </c>
      <c r="BR32" s="33">
        <v>0</v>
      </c>
      <c r="BS32" s="33">
        <v>0</v>
      </c>
      <c r="BT32" s="33">
        <v>0</v>
      </c>
      <c r="BU32" s="33">
        <v>0</v>
      </c>
      <c r="BV32" s="33">
        <v>0</v>
      </c>
      <c r="BW32" s="33">
        <v>0</v>
      </c>
      <c r="BX32" s="33">
        <v>0</v>
      </c>
      <c r="BY32" s="33">
        <v>0</v>
      </c>
      <c r="BZ32" s="33">
        <v>0</v>
      </c>
      <c r="CA32" s="33">
        <v>0</v>
      </c>
      <c r="CB32" s="33">
        <v>0</v>
      </c>
      <c r="CC32" s="33">
        <v>0</v>
      </c>
      <c r="CD32" s="33">
        <v>0</v>
      </c>
      <c r="CE32" s="33">
        <v>0</v>
      </c>
      <c r="CF32" s="33">
        <v>0</v>
      </c>
      <c r="CG32" s="33">
        <v>0</v>
      </c>
      <c r="CH32" s="33">
        <v>0</v>
      </c>
      <c r="CI32" s="33">
        <v>0</v>
      </c>
      <c r="CJ32" s="33">
        <v>0</v>
      </c>
      <c r="CK32" s="33">
        <v>0</v>
      </c>
      <c r="CL32" s="33">
        <v>0</v>
      </c>
      <c r="CM32" s="33">
        <v>0</v>
      </c>
      <c r="CN32" s="33">
        <v>0</v>
      </c>
      <c r="CO32" s="33">
        <v>0</v>
      </c>
      <c r="CP32" s="34">
        <f t="shared" si="13"/>
        <v>1</v>
      </c>
      <c r="CQ32" s="34">
        <v>0</v>
      </c>
      <c r="CR32" s="33">
        <v>0</v>
      </c>
      <c r="CS32" s="33">
        <v>0</v>
      </c>
      <c r="CT32" s="33">
        <v>2</v>
      </c>
      <c r="CU32" s="33">
        <v>0</v>
      </c>
      <c r="CV32" s="33">
        <v>2</v>
      </c>
      <c r="CW32" s="33">
        <v>1</v>
      </c>
      <c r="CX32" s="33">
        <v>8</v>
      </c>
      <c r="CY32" s="33">
        <v>2</v>
      </c>
      <c r="CZ32" s="33">
        <v>10</v>
      </c>
      <c r="DA32" s="33">
        <v>0</v>
      </c>
      <c r="DB32" s="33">
        <v>0</v>
      </c>
      <c r="DC32" s="33">
        <v>0</v>
      </c>
      <c r="DD32" s="33">
        <v>0</v>
      </c>
      <c r="DE32" s="34">
        <f t="shared" si="31"/>
        <v>25</v>
      </c>
      <c r="DF32" s="34">
        <v>0</v>
      </c>
      <c r="DG32" s="33">
        <v>0</v>
      </c>
      <c r="DH32" s="33">
        <v>1</v>
      </c>
      <c r="DI32" s="33">
        <v>0</v>
      </c>
      <c r="DJ32" s="33">
        <v>1</v>
      </c>
      <c r="DK32" s="33">
        <v>0</v>
      </c>
      <c r="DL32" s="33">
        <v>0</v>
      </c>
      <c r="DM32" s="33">
        <v>0</v>
      </c>
      <c r="DN32" s="34">
        <f t="shared" si="32"/>
        <v>2</v>
      </c>
      <c r="DO32" s="33">
        <f t="shared" ref="DO32:DP44" si="36">DL32+DJ32+DH32+DF32+DC32+DA32+CY32+CW32+CU32+CS32+CQ32+CN32+CL32+CJ32+CH32+CF32+CD32+CB32+BZ32+BX32+BV32+BT32+BR32+BP32+BN32+BL32+BJ32</f>
        <v>5</v>
      </c>
      <c r="DP32" s="33">
        <f t="shared" si="36"/>
        <v>23</v>
      </c>
      <c r="DQ32" s="65">
        <f t="shared" si="24"/>
        <v>28</v>
      </c>
      <c r="DR32" s="79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</row>
    <row r="33" spans="1:250" s="49" customFormat="1" x14ac:dyDescent="0.25">
      <c r="A33" s="55" t="s">
        <v>114</v>
      </c>
      <c r="B33" s="55">
        <v>348</v>
      </c>
      <c r="C33" s="55">
        <v>1328</v>
      </c>
      <c r="D33" s="55">
        <v>1262</v>
      </c>
      <c r="E33" s="55">
        <v>2590</v>
      </c>
      <c r="F33" s="55">
        <v>15</v>
      </c>
      <c r="G33" s="55">
        <v>19</v>
      </c>
      <c r="H33" s="55">
        <v>34</v>
      </c>
      <c r="I33" s="55">
        <v>47</v>
      </c>
      <c r="J33" s="55">
        <v>33</v>
      </c>
      <c r="K33" s="55">
        <v>80</v>
      </c>
      <c r="L33" s="55">
        <v>51</v>
      </c>
      <c r="M33" s="55">
        <v>30</v>
      </c>
      <c r="N33" s="55">
        <v>81</v>
      </c>
      <c r="O33" s="55">
        <v>72</v>
      </c>
      <c r="P33" s="55">
        <v>0</v>
      </c>
      <c r="Q33" s="89">
        <v>32</v>
      </c>
      <c r="R33" s="89"/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5">
        <v>32</v>
      </c>
      <c r="Y33" s="55">
        <v>2</v>
      </c>
      <c r="Z33" s="55">
        <v>0</v>
      </c>
      <c r="AA33" s="55">
        <v>1</v>
      </c>
      <c r="AB33" s="55">
        <v>1</v>
      </c>
      <c r="AC33" s="55">
        <v>1</v>
      </c>
      <c r="AD33" s="55">
        <v>2</v>
      </c>
      <c r="AE33" s="55">
        <v>0</v>
      </c>
      <c r="AF33" s="55">
        <v>4</v>
      </c>
      <c r="AG33" s="55">
        <v>0</v>
      </c>
      <c r="AH33" s="55">
        <v>9</v>
      </c>
      <c r="AI33" s="55">
        <v>8</v>
      </c>
      <c r="AJ33" s="55">
        <v>0</v>
      </c>
      <c r="AK33" s="55">
        <v>2</v>
      </c>
      <c r="AL33" s="55">
        <v>3</v>
      </c>
      <c r="AM33" s="55">
        <v>1</v>
      </c>
      <c r="AN33" s="55">
        <v>1</v>
      </c>
      <c r="AO33" s="55">
        <v>2</v>
      </c>
      <c r="AP33" s="55">
        <v>0</v>
      </c>
      <c r="AQ33" s="55">
        <v>1</v>
      </c>
      <c r="AR33" s="55">
        <v>18</v>
      </c>
      <c r="AS33" s="55">
        <v>2</v>
      </c>
      <c r="AT33" s="55">
        <v>2</v>
      </c>
      <c r="AU33" s="55">
        <v>1</v>
      </c>
      <c r="AV33" s="55">
        <v>0</v>
      </c>
      <c r="AW33" s="55">
        <v>0</v>
      </c>
      <c r="AX33" s="55">
        <v>0</v>
      </c>
      <c r="AY33" s="55">
        <v>0</v>
      </c>
      <c r="AZ33" s="55">
        <v>0</v>
      </c>
      <c r="BA33" s="55">
        <v>0</v>
      </c>
      <c r="BB33" s="55">
        <v>5</v>
      </c>
      <c r="BC33" s="55">
        <v>90</v>
      </c>
      <c r="BD33" s="55">
        <v>440</v>
      </c>
      <c r="BE33" s="55">
        <v>1070</v>
      </c>
      <c r="BF33" s="55">
        <v>8</v>
      </c>
      <c r="BG33" s="55">
        <v>1</v>
      </c>
      <c r="BH33" s="55">
        <v>5</v>
      </c>
      <c r="BI33" s="55">
        <v>3</v>
      </c>
      <c r="BJ33" s="55">
        <v>0</v>
      </c>
      <c r="BK33" s="55">
        <v>0</v>
      </c>
      <c r="BL33" s="55">
        <v>0</v>
      </c>
      <c r="BM33" s="55">
        <v>1</v>
      </c>
      <c r="BN33" s="55">
        <v>0</v>
      </c>
      <c r="BO33" s="55">
        <v>0</v>
      </c>
      <c r="BP33" s="55">
        <v>0</v>
      </c>
      <c r="BQ33" s="55">
        <v>0</v>
      </c>
      <c r="BR33" s="55">
        <v>0</v>
      </c>
      <c r="BS33" s="55">
        <v>0</v>
      </c>
      <c r="BT33" s="55">
        <v>0</v>
      </c>
      <c r="BU33" s="55">
        <v>0</v>
      </c>
      <c r="BV33" s="55">
        <v>0</v>
      </c>
      <c r="BW33" s="55">
        <v>0</v>
      </c>
      <c r="BX33" s="55">
        <v>0</v>
      </c>
      <c r="BY33" s="55">
        <v>0</v>
      </c>
      <c r="BZ33" s="55">
        <v>0</v>
      </c>
      <c r="CA33" s="55">
        <v>0</v>
      </c>
      <c r="CB33" s="55">
        <v>0</v>
      </c>
      <c r="CC33" s="55">
        <v>0</v>
      </c>
      <c r="CD33" s="55">
        <v>0</v>
      </c>
      <c r="CE33" s="55">
        <v>0</v>
      </c>
      <c r="CF33" s="55">
        <v>0</v>
      </c>
      <c r="CG33" s="55">
        <v>0</v>
      </c>
      <c r="CH33" s="55">
        <v>0</v>
      </c>
      <c r="CI33" s="55">
        <v>0</v>
      </c>
      <c r="CJ33" s="55">
        <v>0</v>
      </c>
      <c r="CK33" s="55">
        <v>0</v>
      </c>
      <c r="CL33" s="55">
        <v>0</v>
      </c>
      <c r="CM33" s="55">
        <v>0</v>
      </c>
      <c r="CN33" s="55">
        <v>0</v>
      </c>
      <c r="CO33" s="55">
        <v>0</v>
      </c>
      <c r="CP33" s="56">
        <v>1</v>
      </c>
      <c r="CQ33" s="56">
        <v>0</v>
      </c>
      <c r="CR33" s="55">
        <v>3</v>
      </c>
      <c r="CS33" s="55">
        <v>1</v>
      </c>
      <c r="CT33" s="55">
        <v>4</v>
      </c>
      <c r="CU33" s="55">
        <v>2</v>
      </c>
      <c r="CV33" s="55">
        <v>13</v>
      </c>
      <c r="CW33" s="55">
        <v>2</v>
      </c>
      <c r="CX33" s="55">
        <v>13</v>
      </c>
      <c r="CY33" s="55">
        <v>4</v>
      </c>
      <c r="CZ33" s="55">
        <v>29</v>
      </c>
      <c r="DA33" s="55">
        <v>0</v>
      </c>
      <c r="DB33" s="55">
        <v>1</v>
      </c>
      <c r="DC33" s="55">
        <v>0</v>
      </c>
      <c r="DD33" s="55">
        <v>0</v>
      </c>
      <c r="DE33" s="56">
        <v>72</v>
      </c>
      <c r="DF33" s="56">
        <v>0</v>
      </c>
      <c r="DG33" s="55">
        <v>0</v>
      </c>
      <c r="DH33" s="55">
        <v>2</v>
      </c>
      <c r="DI33" s="55">
        <v>2</v>
      </c>
      <c r="DJ33" s="55">
        <v>1</v>
      </c>
      <c r="DK33" s="55">
        <v>0</v>
      </c>
      <c r="DL33" s="55">
        <v>0</v>
      </c>
      <c r="DM33" s="55">
        <v>0</v>
      </c>
      <c r="DN33" s="56">
        <v>5</v>
      </c>
      <c r="DO33" s="55">
        <v>12</v>
      </c>
      <c r="DP33" s="55">
        <v>66</v>
      </c>
      <c r="DQ33" s="65">
        <v>78</v>
      </c>
      <c r="DR33" s="79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</row>
    <row r="34" spans="1:250" s="49" customFormat="1" x14ac:dyDescent="0.25">
      <c r="A34" s="68" t="s">
        <v>115</v>
      </c>
      <c r="B34" s="68">
        <v>128</v>
      </c>
      <c r="C34" s="68">
        <v>412</v>
      </c>
      <c r="D34" s="68">
        <v>394</v>
      </c>
      <c r="E34" s="68">
        <v>806</v>
      </c>
      <c r="F34" s="68">
        <v>5</v>
      </c>
      <c r="G34" s="68">
        <v>4</v>
      </c>
      <c r="H34" s="68">
        <v>9</v>
      </c>
      <c r="I34" s="68">
        <v>11</v>
      </c>
      <c r="J34" s="68">
        <v>6</v>
      </c>
      <c r="K34" s="68">
        <v>17</v>
      </c>
      <c r="L34" s="68">
        <v>21</v>
      </c>
      <c r="M34" s="68">
        <v>7</v>
      </c>
      <c r="N34" s="68">
        <v>28</v>
      </c>
      <c r="O34" s="68">
        <v>22</v>
      </c>
      <c r="P34" s="68">
        <v>0</v>
      </c>
      <c r="Q34" s="89">
        <v>10</v>
      </c>
      <c r="R34" s="89"/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8">
        <v>10</v>
      </c>
      <c r="Y34" s="68">
        <v>1</v>
      </c>
      <c r="Z34" s="68">
        <v>0</v>
      </c>
      <c r="AA34" s="68">
        <v>1</v>
      </c>
      <c r="AB34" s="68">
        <v>1</v>
      </c>
      <c r="AC34" s="68">
        <v>1</v>
      </c>
      <c r="AD34" s="68">
        <v>1</v>
      </c>
      <c r="AE34" s="68">
        <v>0</v>
      </c>
      <c r="AF34" s="68">
        <v>0</v>
      </c>
      <c r="AG34" s="68">
        <v>0</v>
      </c>
      <c r="AH34" s="68">
        <v>4</v>
      </c>
      <c r="AI34" s="68">
        <v>5</v>
      </c>
      <c r="AJ34" s="68">
        <v>0</v>
      </c>
      <c r="AK34" s="68">
        <v>1</v>
      </c>
      <c r="AL34" s="68">
        <v>1</v>
      </c>
      <c r="AM34" s="68">
        <v>0</v>
      </c>
      <c r="AN34" s="68">
        <v>1</v>
      </c>
      <c r="AO34" s="68">
        <v>0</v>
      </c>
      <c r="AP34" s="68">
        <v>0</v>
      </c>
      <c r="AQ34" s="68">
        <v>1</v>
      </c>
      <c r="AR34" s="68">
        <v>9</v>
      </c>
      <c r="AS34" s="68">
        <v>1</v>
      </c>
      <c r="AT34" s="68">
        <v>1</v>
      </c>
      <c r="AU34" s="68">
        <v>1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3</v>
      </c>
      <c r="BC34" s="68">
        <v>50</v>
      </c>
      <c r="BD34" s="68">
        <v>70</v>
      </c>
      <c r="BE34" s="68">
        <v>340</v>
      </c>
      <c r="BF34" s="68">
        <v>3</v>
      </c>
      <c r="BG34" s="68">
        <v>1</v>
      </c>
      <c r="BH34" s="68">
        <v>3</v>
      </c>
      <c r="BI34" s="68">
        <v>3</v>
      </c>
      <c r="BJ34" s="68">
        <v>0</v>
      </c>
      <c r="BK34" s="68">
        <v>0</v>
      </c>
      <c r="BL34" s="68">
        <v>0</v>
      </c>
      <c r="BM34" s="68">
        <v>1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>
        <v>0</v>
      </c>
      <c r="BV34" s="68">
        <v>0</v>
      </c>
      <c r="BW34" s="68">
        <v>0</v>
      </c>
      <c r="BX34" s="68">
        <v>0</v>
      </c>
      <c r="BY34" s="68">
        <v>0</v>
      </c>
      <c r="BZ34" s="68">
        <v>0</v>
      </c>
      <c r="CA34" s="68">
        <v>0</v>
      </c>
      <c r="CB34" s="68">
        <v>0</v>
      </c>
      <c r="CC34" s="68">
        <v>0</v>
      </c>
      <c r="CD34" s="68">
        <v>0</v>
      </c>
      <c r="CE34" s="68">
        <v>0</v>
      </c>
      <c r="CF34" s="68">
        <v>0</v>
      </c>
      <c r="CG34" s="68">
        <v>0</v>
      </c>
      <c r="CH34" s="68">
        <v>0</v>
      </c>
      <c r="CI34" s="68">
        <v>0</v>
      </c>
      <c r="CJ34" s="68">
        <v>0</v>
      </c>
      <c r="CK34" s="68">
        <v>0</v>
      </c>
      <c r="CL34" s="68">
        <v>0</v>
      </c>
      <c r="CM34" s="68">
        <v>0</v>
      </c>
      <c r="CN34" s="68">
        <v>0</v>
      </c>
      <c r="CO34" s="68">
        <v>0</v>
      </c>
      <c r="CP34" s="69">
        <v>1</v>
      </c>
      <c r="CQ34" s="69">
        <v>0</v>
      </c>
      <c r="CR34" s="68">
        <v>0</v>
      </c>
      <c r="CS34" s="68">
        <v>1</v>
      </c>
      <c r="CT34" s="68">
        <v>1</v>
      </c>
      <c r="CU34" s="68">
        <v>0</v>
      </c>
      <c r="CV34" s="68">
        <v>3</v>
      </c>
      <c r="CW34" s="68">
        <v>0</v>
      </c>
      <c r="CX34" s="68">
        <v>4</v>
      </c>
      <c r="CY34" s="68">
        <v>0</v>
      </c>
      <c r="CZ34" s="68">
        <v>13</v>
      </c>
      <c r="DA34" s="68">
        <v>0</v>
      </c>
      <c r="DB34" s="68">
        <v>0</v>
      </c>
      <c r="DC34" s="68">
        <v>0</v>
      </c>
      <c r="DD34" s="68">
        <v>0</v>
      </c>
      <c r="DE34" s="69">
        <v>22</v>
      </c>
      <c r="DF34" s="69">
        <v>0</v>
      </c>
      <c r="DG34" s="68">
        <v>0</v>
      </c>
      <c r="DH34" s="68">
        <v>1</v>
      </c>
      <c r="DI34" s="68">
        <v>1</v>
      </c>
      <c r="DJ34" s="68">
        <v>0</v>
      </c>
      <c r="DK34" s="68">
        <v>1</v>
      </c>
      <c r="DL34" s="68">
        <v>0</v>
      </c>
      <c r="DM34" s="68">
        <v>0</v>
      </c>
      <c r="DN34" s="69">
        <v>3</v>
      </c>
      <c r="DO34" s="68">
        <v>2</v>
      </c>
      <c r="DP34" s="68">
        <v>24</v>
      </c>
      <c r="DQ34" s="65">
        <v>26</v>
      </c>
      <c r="DR34" s="79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</row>
    <row r="35" spans="1:250" x14ac:dyDescent="0.25">
      <c r="A35" s="33" t="s">
        <v>116</v>
      </c>
      <c r="B35" s="33">
        <v>531</v>
      </c>
      <c r="C35" s="33">
        <v>1699</v>
      </c>
      <c r="D35" s="33">
        <v>1644</v>
      </c>
      <c r="E35" s="33">
        <f t="shared" si="18"/>
        <v>3343</v>
      </c>
      <c r="F35" s="33">
        <v>18</v>
      </c>
      <c r="G35" s="33">
        <v>15</v>
      </c>
      <c r="H35" s="33">
        <f t="shared" si="19"/>
        <v>33</v>
      </c>
      <c r="I35" s="33">
        <v>44</v>
      </c>
      <c r="J35" s="33">
        <v>30</v>
      </c>
      <c r="K35" s="33">
        <f t="shared" si="20"/>
        <v>74</v>
      </c>
      <c r="L35" s="33">
        <v>35</v>
      </c>
      <c r="M35" s="33">
        <v>15</v>
      </c>
      <c r="N35" s="33">
        <f t="shared" si="21"/>
        <v>50</v>
      </c>
      <c r="O35" s="33">
        <v>84</v>
      </c>
      <c r="P35" s="33">
        <v>0</v>
      </c>
      <c r="Q35" s="89">
        <v>28</v>
      </c>
      <c r="R35" s="89"/>
      <c r="S35" s="33">
        <v>1</v>
      </c>
      <c r="T35" s="33">
        <v>1</v>
      </c>
      <c r="U35" s="33">
        <v>0</v>
      </c>
      <c r="V35" s="33">
        <v>0</v>
      </c>
      <c r="W35" s="33">
        <v>0</v>
      </c>
      <c r="X35" s="33">
        <f t="shared" si="9"/>
        <v>30</v>
      </c>
      <c r="Y35" s="33">
        <v>3</v>
      </c>
      <c r="Z35" s="33">
        <v>1</v>
      </c>
      <c r="AA35" s="33">
        <v>1</v>
      </c>
      <c r="AB35" s="33">
        <v>1</v>
      </c>
      <c r="AC35" s="33">
        <v>0</v>
      </c>
      <c r="AD35" s="33">
        <v>2</v>
      </c>
      <c r="AE35" s="33">
        <v>0</v>
      </c>
      <c r="AF35" s="33">
        <v>0</v>
      </c>
      <c r="AG35" s="33">
        <v>0</v>
      </c>
      <c r="AH35" s="33">
        <f t="shared" si="10"/>
        <v>4</v>
      </c>
      <c r="AI35" s="33">
        <v>0</v>
      </c>
      <c r="AJ35" s="33">
        <v>0</v>
      </c>
      <c r="AK35" s="33">
        <v>0</v>
      </c>
      <c r="AL35" s="33">
        <v>1</v>
      </c>
      <c r="AM35" s="33">
        <v>0</v>
      </c>
      <c r="AN35" s="33">
        <v>0</v>
      </c>
      <c r="AO35" s="33">
        <v>0</v>
      </c>
      <c r="AP35" s="33">
        <v>1</v>
      </c>
      <c r="AQ35" s="33">
        <v>0</v>
      </c>
      <c r="AR35" s="33">
        <f t="shared" si="22"/>
        <v>2</v>
      </c>
      <c r="AS35" s="33">
        <v>2</v>
      </c>
      <c r="AT35" s="33">
        <v>3</v>
      </c>
      <c r="AU35" s="33">
        <v>1</v>
      </c>
      <c r="AV35" s="33">
        <v>0</v>
      </c>
      <c r="AW35" s="33">
        <v>0</v>
      </c>
      <c r="AX35" s="33">
        <v>1</v>
      </c>
      <c r="AY35" s="33">
        <v>0</v>
      </c>
      <c r="AZ35" s="33">
        <v>0</v>
      </c>
      <c r="BA35" s="33">
        <v>0</v>
      </c>
      <c r="BB35" s="33">
        <f t="shared" si="23"/>
        <v>7</v>
      </c>
      <c r="BC35" s="33">
        <v>0</v>
      </c>
      <c r="BD35" s="33">
        <v>0</v>
      </c>
      <c r="BE35" s="33">
        <v>2027</v>
      </c>
      <c r="BF35" s="33">
        <v>9</v>
      </c>
      <c r="BG35" s="33">
        <v>2</v>
      </c>
      <c r="BH35" s="33">
        <v>5</v>
      </c>
      <c r="BI35" s="33">
        <v>5</v>
      </c>
      <c r="BJ35" s="33">
        <v>0</v>
      </c>
      <c r="BK35" s="33">
        <v>0</v>
      </c>
      <c r="BL35" s="33">
        <v>0</v>
      </c>
      <c r="BM35" s="33">
        <v>1</v>
      </c>
      <c r="BN35" s="33">
        <v>0</v>
      </c>
      <c r="BO35" s="33">
        <v>0</v>
      </c>
      <c r="BP35" s="33">
        <v>0</v>
      </c>
      <c r="BQ35" s="33">
        <v>0</v>
      </c>
      <c r="BR35" s="33">
        <v>0</v>
      </c>
      <c r="BS35" s="33">
        <v>0</v>
      </c>
      <c r="BT35" s="33">
        <v>0</v>
      </c>
      <c r="BU35" s="33">
        <v>0</v>
      </c>
      <c r="BV35" s="33">
        <v>0</v>
      </c>
      <c r="BW35" s="33">
        <v>0</v>
      </c>
      <c r="BX35" s="33">
        <v>0</v>
      </c>
      <c r="BY35" s="33">
        <v>0</v>
      </c>
      <c r="BZ35" s="33">
        <v>0</v>
      </c>
      <c r="CA35" s="33">
        <v>0</v>
      </c>
      <c r="CB35" s="33">
        <v>0</v>
      </c>
      <c r="CC35" s="33">
        <v>0</v>
      </c>
      <c r="CD35" s="33">
        <v>1</v>
      </c>
      <c r="CE35" s="33">
        <v>0</v>
      </c>
      <c r="CF35" s="33">
        <v>0</v>
      </c>
      <c r="CG35" s="33">
        <v>0</v>
      </c>
      <c r="CH35" s="33">
        <v>0</v>
      </c>
      <c r="CI35" s="33">
        <v>0</v>
      </c>
      <c r="CJ35" s="33">
        <v>0</v>
      </c>
      <c r="CK35" s="33">
        <v>0</v>
      </c>
      <c r="CL35" s="33">
        <v>0</v>
      </c>
      <c r="CM35" s="33">
        <v>0</v>
      </c>
      <c r="CN35" s="33">
        <v>0</v>
      </c>
      <c r="CO35" s="33">
        <v>0</v>
      </c>
      <c r="CP35" s="34">
        <f t="shared" si="13"/>
        <v>2</v>
      </c>
      <c r="CQ35" s="34">
        <v>0</v>
      </c>
      <c r="CR35" s="33">
        <v>2</v>
      </c>
      <c r="CS35" s="33">
        <v>0</v>
      </c>
      <c r="CT35" s="33">
        <v>6</v>
      </c>
      <c r="CU35" s="33">
        <v>2</v>
      </c>
      <c r="CV35" s="33">
        <v>14</v>
      </c>
      <c r="CW35" s="33">
        <v>1</v>
      </c>
      <c r="CX35" s="33">
        <v>20</v>
      </c>
      <c r="CY35" s="33">
        <v>5</v>
      </c>
      <c r="CZ35" s="33">
        <v>32</v>
      </c>
      <c r="DA35" s="33">
        <v>0</v>
      </c>
      <c r="DB35" s="33">
        <v>1</v>
      </c>
      <c r="DC35" s="33">
        <v>0</v>
      </c>
      <c r="DD35" s="33">
        <v>1</v>
      </c>
      <c r="DE35" s="34">
        <f t="shared" si="31"/>
        <v>84</v>
      </c>
      <c r="DF35" s="34">
        <v>0</v>
      </c>
      <c r="DG35" s="33">
        <v>0</v>
      </c>
      <c r="DH35" s="33">
        <v>4</v>
      </c>
      <c r="DI35" s="33">
        <v>1</v>
      </c>
      <c r="DJ35" s="33">
        <v>1</v>
      </c>
      <c r="DK35" s="33">
        <v>0</v>
      </c>
      <c r="DL35" s="33">
        <v>0</v>
      </c>
      <c r="DM35" s="33">
        <v>0</v>
      </c>
      <c r="DN35" s="34">
        <f t="shared" si="32"/>
        <v>6</v>
      </c>
      <c r="DO35" s="33">
        <f t="shared" si="36"/>
        <v>14</v>
      </c>
      <c r="DP35" s="33">
        <f t="shared" si="36"/>
        <v>78</v>
      </c>
      <c r="DQ35" s="65">
        <f t="shared" si="24"/>
        <v>92</v>
      </c>
      <c r="DR35" s="79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</row>
    <row r="36" spans="1:250" s="49" customFormat="1" x14ac:dyDescent="0.25">
      <c r="A36" s="52" t="s">
        <v>117</v>
      </c>
      <c r="B36" s="52">
        <v>48</v>
      </c>
      <c r="C36" s="52">
        <v>134</v>
      </c>
      <c r="D36" s="52">
        <v>119</v>
      </c>
      <c r="E36" s="52">
        <v>253</v>
      </c>
      <c r="F36" s="52">
        <v>3</v>
      </c>
      <c r="G36" s="52">
        <v>0</v>
      </c>
      <c r="H36" s="52">
        <v>3</v>
      </c>
      <c r="I36" s="52">
        <v>4</v>
      </c>
      <c r="J36" s="52">
        <v>4</v>
      </c>
      <c r="K36" s="52">
        <v>8</v>
      </c>
      <c r="L36" s="52">
        <v>14</v>
      </c>
      <c r="M36" s="52">
        <v>3</v>
      </c>
      <c r="N36" s="52">
        <v>17</v>
      </c>
      <c r="O36" s="52">
        <v>11</v>
      </c>
      <c r="P36" s="52">
        <v>0</v>
      </c>
      <c r="Q36" s="89">
        <v>5</v>
      </c>
      <c r="R36" s="89"/>
      <c r="S36" s="52">
        <v>0</v>
      </c>
      <c r="T36" s="52">
        <v>0</v>
      </c>
      <c r="U36" s="52">
        <v>0</v>
      </c>
      <c r="V36" s="52">
        <v>0</v>
      </c>
      <c r="W36" s="52">
        <v>0</v>
      </c>
      <c r="X36" s="52">
        <v>5</v>
      </c>
      <c r="Y36" s="52">
        <v>0</v>
      </c>
      <c r="Z36" s="52">
        <v>0</v>
      </c>
      <c r="AA36" s="52">
        <v>0</v>
      </c>
      <c r="AB36" s="52">
        <v>1</v>
      </c>
      <c r="AC36" s="52">
        <v>1</v>
      </c>
      <c r="AD36" s="52">
        <v>1</v>
      </c>
      <c r="AE36" s="52">
        <v>0</v>
      </c>
      <c r="AF36" s="52">
        <v>0</v>
      </c>
      <c r="AG36" s="52">
        <v>0</v>
      </c>
      <c r="AH36" s="52">
        <v>3</v>
      </c>
      <c r="AI36" s="52">
        <v>4</v>
      </c>
      <c r="AJ36" s="52">
        <v>0</v>
      </c>
      <c r="AK36" s="52">
        <v>2</v>
      </c>
      <c r="AL36" s="52">
        <v>2</v>
      </c>
      <c r="AM36" s="52">
        <v>0</v>
      </c>
      <c r="AN36" s="52">
        <v>2</v>
      </c>
      <c r="AO36" s="52">
        <v>0</v>
      </c>
      <c r="AP36" s="52">
        <v>0</v>
      </c>
      <c r="AQ36" s="52">
        <v>2</v>
      </c>
      <c r="AR36" s="52">
        <v>12</v>
      </c>
      <c r="AS36" s="52">
        <v>1</v>
      </c>
      <c r="AT36" s="52">
        <v>1</v>
      </c>
      <c r="AU36" s="52">
        <v>0</v>
      </c>
      <c r="AV36" s="52">
        <v>0</v>
      </c>
      <c r="AW36" s="52">
        <v>0</v>
      </c>
      <c r="AX36" s="52">
        <v>0</v>
      </c>
      <c r="AY36" s="52">
        <v>0</v>
      </c>
      <c r="AZ36" s="52">
        <v>0</v>
      </c>
      <c r="BA36" s="52">
        <v>0</v>
      </c>
      <c r="BB36" s="52">
        <v>2</v>
      </c>
      <c r="BC36" s="52">
        <v>0</v>
      </c>
      <c r="BD36" s="52">
        <v>0</v>
      </c>
      <c r="BE36" s="52">
        <v>250</v>
      </c>
      <c r="BF36" s="52">
        <v>2</v>
      </c>
      <c r="BG36" s="52">
        <v>0</v>
      </c>
      <c r="BH36" s="52">
        <v>1</v>
      </c>
      <c r="BI36" s="52">
        <v>0</v>
      </c>
      <c r="BJ36" s="52">
        <v>0</v>
      </c>
      <c r="BK36" s="52">
        <v>0</v>
      </c>
      <c r="BL36" s="52">
        <v>0</v>
      </c>
      <c r="BM36" s="52">
        <v>1</v>
      </c>
      <c r="BN36" s="52">
        <v>0</v>
      </c>
      <c r="BO36" s="52">
        <v>0</v>
      </c>
      <c r="BP36" s="52">
        <v>0</v>
      </c>
      <c r="BQ36" s="52">
        <v>0</v>
      </c>
      <c r="BR36" s="52">
        <v>0</v>
      </c>
      <c r="BS36" s="52">
        <v>0</v>
      </c>
      <c r="BT36" s="52">
        <v>0</v>
      </c>
      <c r="BU36" s="52">
        <v>0</v>
      </c>
      <c r="BV36" s="52">
        <v>0</v>
      </c>
      <c r="BW36" s="52">
        <v>0</v>
      </c>
      <c r="BX36" s="52">
        <v>0</v>
      </c>
      <c r="BY36" s="52">
        <v>0</v>
      </c>
      <c r="BZ36" s="52">
        <v>0</v>
      </c>
      <c r="CA36" s="52">
        <v>0</v>
      </c>
      <c r="CB36" s="52">
        <v>0</v>
      </c>
      <c r="CC36" s="52">
        <v>0</v>
      </c>
      <c r="CD36" s="52">
        <v>0</v>
      </c>
      <c r="CE36" s="52">
        <v>0</v>
      </c>
      <c r="CF36" s="52">
        <v>0</v>
      </c>
      <c r="CG36" s="52">
        <v>0</v>
      </c>
      <c r="CH36" s="52">
        <v>0</v>
      </c>
      <c r="CI36" s="52">
        <v>0</v>
      </c>
      <c r="CJ36" s="52">
        <v>0</v>
      </c>
      <c r="CK36" s="52">
        <v>0</v>
      </c>
      <c r="CL36" s="52">
        <v>0</v>
      </c>
      <c r="CM36" s="52">
        <v>0</v>
      </c>
      <c r="CN36" s="52">
        <v>0</v>
      </c>
      <c r="CO36" s="52">
        <v>0</v>
      </c>
      <c r="CP36" s="53">
        <v>1</v>
      </c>
      <c r="CQ36" s="53">
        <v>0</v>
      </c>
      <c r="CR36" s="52">
        <v>1</v>
      </c>
      <c r="CS36" s="52">
        <v>0</v>
      </c>
      <c r="CT36" s="52">
        <v>0</v>
      </c>
      <c r="CU36" s="52">
        <v>0</v>
      </c>
      <c r="CV36" s="52">
        <v>1</v>
      </c>
      <c r="CW36" s="52">
        <v>0</v>
      </c>
      <c r="CX36" s="52">
        <v>2</v>
      </c>
      <c r="CY36" s="52">
        <v>1</v>
      </c>
      <c r="CZ36" s="52">
        <v>6</v>
      </c>
      <c r="DA36" s="52">
        <v>0</v>
      </c>
      <c r="DB36" s="52">
        <v>0</v>
      </c>
      <c r="DC36" s="52">
        <v>0</v>
      </c>
      <c r="DD36" s="52">
        <v>0</v>
      </c>
      <c r="DE36" s="53">
        <v>11</v>
      </c>
      <c r="DF36" s="53">
        <v>0</v>
      </c>
      <c r="DG36" s="52">
        <v>0</v>
      </c>
      <c r="DH36" s="52">
        <v>1</v>
      </c>
      <c r="DI36" s="52">
        <v>0</v>
      </c>
      <c r="DJ36" s="52">
        <v>1</v>
      </c>
      <c r="DK36" s="52">
        <v>0</v>
      </c>
      <c r="DL36" s="52">
        <v>0</v>
      </c>
      <c r="DM36" s="52">
        <v>0</v>
      </c>
      <c r="DN36" s="53">
        <v>2</v>
      </c>
      <c r="DO36" s="52">
        <v>3</v>
      </c>
      <c r="DP36" s="52">
        <v>11</v>
      </c>
      <c r="DQ36" s="65">
        <v>14</v>
      </c>
      <c r="DR36" s="79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</row>
    <row r="37" spans="1:250" s="63" customFormat="1" x14ac:dyDescent="0.25">
      <c r="A37" s="61" t="s">
        <v>118</v>
      </c>
      <c r="B37" s="61">
        <v>369</v>
      </c>
      <c r="C37" s="61">
        <v>1286</v>
      </c>
      <c r="D37" s="61">
        <v>1209</v>
      </c>
      <c r="E37" s="61">
        <f t="shared" ref="E37:E38" si="37">C37+D37</f>
        <v>2495</v>
      </c>
      <c r="F37" s="61">
        <v>23</v>
      </c>
      <c r="G37" s="61">
        <v>13</v>
      </c>
      <c r="H37" s="61">
        <f t="shared" ref="H37:H38" si="38">F37+G37</f>
        <v>36</v>
      </c>
      <c r="I37" s="61">
        <v>35</v>
      </c>
      <c r="J37" s="61">
        <v>31</v>
      </c>
      <c r="K37" s="61">
        <f t="shared" ref="K37:K38" si="39">I37+J37</f>
        <v>66</v>
      </c>
      <c r="L37" s="61">
        <v>54</v>
      </c>
      <c r="M37" s="61">
        <v>33</v>
      </c>
      <c r="N37" s="61">
        <f t="shared" ref="N37:N38" si="40">L37+M37</f>
        <v>87</v>
      </c>
      <c r="O37" s="61">
        <v>67</v>
      </c>
      <c r="P37" s="61">
        <v>0</v>
      </c>
      <c r="Q37" s="89">
        <v>15</v>
      </c>
      <c r="R37" s="89"/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f t="shared" ref="X37:X38" si="41">Q37+S37+T37+U37+V37+W37</f>
        <v>15</v>
      </c>
      <c r="Y37" s="61">
        <v>0</v>
      </c>
      <c r="Z37" s="61">
        <v>0</v>
      </c>
      <c r="AA37" s="61">
        <v>0</v>
      </c>
      <c r="AB37" s="61">
        <v>1</v>
      </c>
      <c r="AC37" s="61">
        <v>1</v>
      </c>
      <c r="AD37" s="61">
        <v>2</v>
      </c>
      <c r="AE37" s="61">
        <v>0</v>
      </c>
      <c r="AF37" s="61">
        <v>1</v>
      </c>
      <c r="AG37" s="61">
        <v>0</v>
      </c>
      <c r="AH37" s="61">
        <f t="shared" ref="AH37:AH38" si="42">AG37+AF37+AE37+AD37+AC37+AB37+AA37</f>
        <v>5</v>
      </c>
      <c r="AI37" s="61">
        <v>3</v>
      </c>
      <c r="AJ37" s="61">
        <v>0</v>
      </c>
      <c r="AK37" s="61">
        <v>2</v>
      </c>
      <c r="AL37" s="61">
        <v>2</v>
      </c>
      <c r="AM37" s="61">
        <v>0</v>
      </c>
      <c r="AN37" s="61">
        <v>1</v>
      </c>
      <c r="AO37" s="61">
        <v>0</v>
      </c>
      <c r="AP37" s="61">
        <v>0</v>
      </c>
      <c r="AQ37" s="61">
        <v>0</v>
      </c>
      <c r="AR37" s="61">
        <f t="shared" ref="AR37:AR38" si="43">AQ37+AP37+AO37+AN37+AM37+AL37+AK37+AJ37+AI37</f>
        <v>8</v>
      </c>
      <c r="AS37" s="61">
        <v>2</v>
      </c>
      <c r="AT37" s="61">
        <v>2</v>
      </c>
      <c r="AU37" s="61">
        <v>2</v>
      </c>
      <c r="AV37" s="61">
        <v>1</v>
      </c>
      <c r="AW37" s="61">
        <v>1</v>
      </c>
      <c r="AX37" s="61">
        <v>0</v>
      </c>
      <c r="AY37" s="61">
        <v>0</v>
      </c>
      <c r="AZ37" s="61">
        <v>0</v>
      </c>
      <c r="BA37" s="61">
        <v>0</v>
      </c>
      <c r="BB37" s="61">
        <f t="shared" ref="BB37:BB38" si="44">BA37+AZ37+AY37+AX37+AW37+AV37+AU37+AT37+AS37</f>
        <v>8</v>
      </c>
      <c r="BC37" s="61">
        <v>124</v>
      </c>
      <c r="BD37" s="61">
        <v>300</v>
      </c>
      <c r="BE37" s="61">
        <v>600</v>
      </c>
      <c r="BF37" s="61">
        <v>4</v>
      </c>
      <c r="BG37" s="61">
        <v>0</v>
      </c>
      <c r="BH37" s="61">
        <v>2</v>
      </c>
      <c r="BI37" s="61">
        <v>2</v>
      </c>
      <c r="BJ37" s="61">
        <v>0</v>
      </c>
      <c r="BK37" s="61">
        <v>0</v>
      </c>
      <c r="BL37" s="61">
        <v>0</v>
      </c>
      <c r="BM37" s="61">
        <v>1</v>
      </c>
      <c r="BN37" s="61">
        <v>0</v>
      </c>
      <c r="BO37" s="61">
        <v>0</v>
      </c>
      <c r="BP37" s="61">
        <v>0</v>
      </c>
      <c r="BQ37" s="61">
        <v>0</v>
      </c>
      <c r="BR37" s="61">
        <v>0</v>
      </c>
      <c r="BS37" s="61">
        <v>0</v>
      </c>
      <c r="BT37" s="61">
        <v>0</v>
      </c>
      <c r="BU37" s="61">
        <v>0</v>
      </c>
      <c r="BV37" s="61">
        <v>0</v>
      </c>
      <c r="BW37" s="61">
        <v>0</v>
      </c>
      <c r="BX37" s="61">
        <v>0</v>
      </c>
      <c r="BY37" s="61">
        <v>0</v>
      </c>
      <c r="BZ37" s="61">
        <v>0</v>
      </c>
      <c r="CA37" s="61">
        <v>0</v>
      </c>
      <c r="CB37" s="61">
        <v>0</v>
      </c>
      <c r="CC37" s="61">
        <v>0</v>
      </c>
      <c r="CD37" s="61">
        <v>0</v>
      </c>
      <c r="CE37" s="61">
        <v>0</v>
      </c>
      <c r="CF37" s="61">
        <v>0</v>
      </c>
      <c r="CG37" s="61">
        <v>0</v>
      </c>
      <c r="CH37" s="61">
        <v>0</v>
      </c>
      <c r="CI37" s="61">
        <v>0</v>
      </c>
      <c r="CJ37" s="61">
        <v>0</v>
      </c>
      <c r="CK37" s="61">
        <v>0</v>
      </c>
      <c r="CL37" s="61">
        <v>0</v>
      </c>
      <c r="CM37" s="61">
        <v>0</v>
      </c>
      <c r="CN37" s="61">
        <v>0</v>
      </c>
      <c r="CO37" s="61">
        <v>0</v>
      </c>
      <c r="CP37" s="62">
        <f t="shared" ref="CP37:CP38" si="45">CO37+CN37+CM37+CL37+CK37+CJ37+CI37+CH37+CG37+CF37+CE37+CD37+CC37+CB37+CA37+BZ37+BY37+BX37+BW37+BV37+BU37+BT37+BS37+BR37+BQ37+BP37+BO37+BN37+BM37+BL37+BK37+BJ37</f>
        <v>1</v>
      </c>
      <c r="CQ37" s="62">
        <v>0</v>
      </c>
      <c r="CR37" s="61">
        <v>1</v>
      </c>
      <c r="CS37" s="61">
        <v>1</v>
      </c>
      <c r="CT37" s="61">
        <v>4</v>
      </c>
      <c r="CU37" s="61">
        <v>0</v>
      </c>
      <c r="CV37" s="61">
        <v>12</v>
      </c>
      <c r="CW37" s="61">
        <v>0</v>
      </c>
      <c r="CX37" s="61">
        <v>14</v>
      </c>
      <c r="CY37" s="61">
        <v>4</v>
      </c>
      <c r="CZ37" s="61">
        <v>31</v>
      </c>
      <c r="DA37" s="61">
        <v>0</v>
      </c>
      <c r="DB37" s="61">
        <v>0</v>
      </c>
      <c r="DC37" s="61">
        <v>0</v>
      </c>
      <c r="DD37" s="61">
        <v>0</v>
      </c>
      <c r="DE37" s="62">
        <f t="shared" ref="DE37:DE38" si="46">DD37+DC37+DB37+DA37+CZ37+CY37+CX37+CW37+CV37+CU37+CT37+CS37+CR37+CQ37</f>
        <v>67</v>
      </c>
      <c r="DF37" s="62">
        <v>0</v>
      </c>
      <c r="DG37" s="61">
        <v>0</v>
      </c>
      <c r="DH37" s="61">
        <v>3</v>
      </c>
      <c r="DI37" s="61">
        <v>2</v>
      </c>
      <c r="DJ37" s="61">
        <v>1</v>
      </c>
      <c r="DK37" s="61">
        <v>0</v>
      </c>
      <c r="DL37" s="61">
        <v>0</v>
      </c>
      <c r="DM37" s="61">
        <v>0</v>
      </c>
      <c r="DN37" s="62">
        <f t="shared" ref="DN37:DN38" si="47">DM37+DL37+DK37+DJ37+DI37+DH37+DG37+DF37</f>
        <v>6</v>
      </c>
      <c r="DO37" s="61">
        <f t="shared" ref="DO37:DP38" si="48">DL37+DJ37+DH37+DF37+DC37+DA37+CY37+CW37+CU37+CS37+CQ37+CN37+CL37+CJ37+CH37+CF37+CD37+CB37+BZ37+BX37+BV37+BT37+BR37+BP37+BN37+BL37+BJ37</f>
        <v>9</v>
      </c>
      <c r="DP37" s="61">
        <f t="shared" si="48"/>
        <v>65</v>
      </c>
      <c r="DQ37" s="65">
        <f t="shared" ref="DQ37:DQ38" si="49">DP37+DO37</f>
        <v>74</v>
      </c>
      <c r="DR37" s="79"/>
      <c r="DS37" s="76"/>
      <c r="DT37" s="76"/>
      <c r="DU37" s="76"/>
      <c r="DV37" s="76"/>
      <c r="DW37" s="76"/>
      <c r="DX37" s="76"/>
      <c r="DY37" s="82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68"/>
      <c r="II37" s="68"/>
      <c r="IJ37" s="68"/>
      <c r="IK37" s="68"/>
      <c r="IL37" s="68"/>
      <c r="IM37" s="68"/>
      <c r="IN37" s="68"/>
      <c r="IO37" s="68"/>
      <c r="IP37" s="68"/>
    </row>
    <row r="38" spans="1:250" s="70" customFormat="1" x14ac:dyDescent="0.25">
      <c r="A38" s="68" t="s">
        <v>119</v>
      </c>
      <c r="B38" s="68">
        <v>326</v>
      </c>
      <c r="C38" s="68">
        <v>1341</v>
      </c>
      <c r="D38" s="68">
        <v>1262</v>
      </c>
      <c r="E38" s="68">
        <f t="shared" si="37"/>
        <v>2603</v>
      </c>
      <c r="F38" s="68">
        <v>13</v>
      </c>
      <c r="G38" s="68">
        <v>16</v>
      </c>
      <c r="H38" s="68">
        <f t="shared" si="38"/>
        <v>29</v>
      </c>
      <c r="I38" s="68">
        <v>29</v>
      </c>
      <c r="J38" s="68">
        <v>31</v>
      </c>
      <c r="K38" s="68">
        <f t="shared" si="39"/>
        <v>60</v>
      </c>
      <c r="L38" s="68">
        <v>49</v>
      </c>
      <c r="M38" s="68">
        <v>41</v>
      </c>
      <c r="N38" s="68">
        <f t="shared" si="40"/>
        <v>90</v>
      </c>
      <c r="O38" s="68">
        <v>54</v>
      </c>
      <c r="P38" s="68">
        <v>1</v>
      </c>
      <c r="Q38" s="89">
        <v>21</v>
      </c>
      <c r="R38" s="89"/>
      <c r="S38" s="68">
        <v>0</v>
      </c>
      <c r="T38" s="68">
        <v>0</v>
      </c>
      <c r="U38" s="68">
        <v>0</v>
      </c>
      <c r="V38" s="68">
        <v>1</v>
      </c>
      <c r="W38" s="68">
        <v>0</v>
      </c>
      <c r="X38" s="68">
        <f t="shared" si="41"/>
        <v>22</v>
      </c>
      <c r="Y38" s="68">
        <v>1</v>
      </c>
      <c r="Z38" s="68">
        <v>0</v>
      </c>
      <c r="AA38" s="68">
        <v>0</v>
      </c>
      <c r="AB38" s="68">
        <v>0</v>
      </c>
      <c r="AC38" s="68">
        <v>1</v>
      </c>
      <c r="AD38" s="68">
        <v>1</v>
      </c>
      <c r="AE38" s="68">
        <v>0</v>
      </c>
      <c r="AF38" s="68">
        <v>0</v>
      </c>
      <c r="AG38" s="68">
        <v>0</v>
      </c>
      <c r="AH38" s="68">
        <f t="shared" si="42"/>
        <v>2</v>
      </c>
      <c r="AI38" s="68">
        <v>21</v>
      </c>
      <c r="AJ38" s="68">
        <v>0</v>
      </c>
      <c r="AK38" s="68">
        <v>1</v>
      </c>
      <c r="AL38" s="68">
        <v>2</v>
      </c>
      <c r="AM38" s="68">
        <v>0</v>
      </c>
      <c r="AN38" s="68">
        <v>3</v>
      </c>
      <c r="AO38" s="68">
        <v>0</v>
      </c>
      <c r="AP38" s="68">
        <v>0</v>
      </c>
      <c r="AQ38" s="68">
        <v>1</v>
      </c>
      <c r="AR38" s="68">
        <f t="shared" si="43"/>
        <v>28</v>
      </c>
      <c r="AS38" s="68">
        <v>2</v>
      </c>
      <c r="AT38" s="68">
        <v>1</v>
      </c>
      <c r="AU38" s="68">
        <v>0</v>
      </c>
      <c r="AV38" s="68">
        <v>0</v>
      </c>
      <c r="AW38" s="68">
        <v>1</v>
      </c>
      <c r="AX38" s="68">
        <v>0</v>
      </c>
      <c r="AY38" s="68">
        <v>0</v>
      </c>
      <c r="AZ38" s="68">
        <v>0</v>
      </c>
      <c r="BA38" s="68">
        <v>0</v>
      </c>
      <c r="BB38" s="68">
        <f t="shared" si="44"/>
        <v>4</v>
      </c>
      <c r="BC38" s="68">
        <v>0</v>
      </c>
      <c r="BD38" s="68">
        <v>650</v>
      </c>
      <c r="BE38" s="68">
        <v>718</v>
      </c>
      <c r="BF38" s="68">
        <v>7</v>
      </c>
      <c r="BG38" s="68">
        <v>4</v>
      </c>
      <c r="BH38" s="68">
        <v>6</v>
      </c>
      <c r="BI38" s="68">
        <v>0</v>
      </c>
      <c r="BJ38" s="68">
        <v>0</v>
      </c>
      <c r="BK38" s="68">
        <v>0</v>
      </c>
      <c r="BL38" s="68">
        <v>1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>
        <v>0</v>
      </c>
      <c r="BV38" s="68">
        <v>0</v>
      </c>
      <c r="BW38" s="68">
        <v>0</v>
      </c>
      <c r="BX38" s="68">
        <v>0</v>
      </c>
      <c r="BY38" s="68">
        <v>0</v>
      </c>
      <c r="BZ38" s="68">
        <v>0</v>
      </c>
      <c r="CA38" s="68">
        <v>0</v>
      </c>
      <c r="CB38" s="68">
        <v>0</v>
      </c>
      <c r="CC38" s="68">
        <v>0</v>
      </c>
      <c r="CD38" s="68">
        <v>0</v>
      </c>
      <c r="CE38" s="68">
        <v>0</v>
      </c>
      <c r="CF38" s="68">
        <v>0</v>
      </c>
      <c r="CG38" s="68">
        <v>0</v>
      </c>
      <c r="CH38" s="68">
        <v>0</v>
      </c>
      <c r="CI38" s="68">
        <v>0</v>
      </c>
      <c r="CJ38" s="68">
        <v>0</v>
      </c>
      <c r="CK38" s="68">
        <v>0</v>
      </c>
      <c r="CL38" s="68">
        <v>0</v>
      </c>
      <c r="CM38" s="68">
        <v>0</v>
      </c>
      <c r="CN38" s="68">
        <v>0</v>
      </c>
      <c r="CO38" s="68">
        <v>0</v>
      </c>
      <c r="CP38" s="69">
        <f t="shared" si="45"/>
        <v>1</v>
      </c>
      <c r="CQ38" s="69">
        <v>0</v>
      </c>
      <c r="CR38" s="68">
        <v>0</v>
      </c>
      <c r="CS38" s="68">
        <v>2</v>
      </c>
      <c r="CT38" s="68">
        <v>2</v>
      </c>
      <c r="CU38" s="68">
        <v>1</v>
      </c>
      <c r="CV38" s="68">
        <v>3</v>
      </c>
      <c r="CW38" s="68">
        <v>1</v>
      </c>
      <c r="CX38" s="68">
        <v>4</v>
      </c>
      <c r="CY38" s="68">
        <v>6</v>
      </c>
      <c r="CZ38" s="68">
        <v>35</v>
      </c>
      <c r="DA38" s="68">
        <v>0</v>
      </c>
      <c r="DB38" s="68">
        <v>0</v>
      </c>
      <c r="DC38" s="68">
        <v>0</v>
      </c>
      <c r="DD38" s="68">
        <v>0</v>
      </c>
      <c r="DE38" s="69">
        <f t="shared" si="46"/>
        <v>54</v>
      </c>
      <c r="DF38" s="69">
        <v>0</v>
      </c>
      <c r="DG38" s="68">
        <v>1</v>
      </c>
      <c r="DH38" s="68">
        <v>2</v>
      </c>
      <c r="DI38" s="68">
        <v>1</v>
      </c>
      <c r="DJ38" s="68">
        <v>2</v>
      </c>
      <c r="DK38" s="68">
        <v>0</v>
      </c>
      <c r="DL38" s="68">
        <v>0</v>
      </c>
      <c r="DM38" s="68">
        <v>0</v>
      </c>
      <c r="DN38" s="69">
        <f t="shared" si="47"/>
        <v>6</v>
      </c>
      <c r="DO38" s="68">
        <f t="shared" si="48"/>
        <v>15</v>
      </c>
      <c r="DP38" s="68">
        <f t="shared" si="48"/>
        <v>46</v>
      </c>
      <c r="DQ38" s="65">
        <f t="shared" si="49"/>
        <v>61</v>
      </c>
      <c r="DR38" s="84"/>
      <c r="DS38" s="85"/>
      <c r="DT38" s="85"/>
      <c r="DU38" s="85"/>
      <c r="DV38" s="85"/>
      <c r="DW38" s="85"/>
      <c r="DX38" s="85"/>
      <c r="DY38" s="86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8"/>
      <c r="IG38" s="68"/>
      <c r="IH38" s="68"/>
      <c r="II38" s="68"/>
      <c r="IJ38" s="68"/>
      <c r="IK38" s="68"/>
      <c r="IL38" s="68"/>
      <c r="IM38" s="68"/>
      <c r="IN38" s="68"/>
      <c r="IO38" s="68"/>
      <c r="IP38" s="68"/>
    </row>
    <row r="39" spans="1:250" s="70" customFormat="1" x14ac:dyDescent="0.25">
      <c r="A39" s="68" t="s">
        <v>120</v>
      </c>
      <c r="B39" s="68">
        <v>430</v>
      </c>
      <c r="C39" s="68">
        <v>1592</v>
      </c>
      <c r="D39" s="68">
        <v>1352</v>
      </c>
      <c r="E39" s="68">
        <f t="shared" si="18"/>
        <v>2944</v>
      </c>
      <c r="F39" s="68">
        <v>30</v>
      </c>
      <c r="G39" s="68">
        <v>21</v>
      </c>
      <c r="H39" s="68">
        <f t="shared" si="19"/>
        <v>51</v>
      </c>
      <c r="I39" s="68">
        <v>58</v>
      </c>
      <c r="J39" s="68">
        <v>46</v>
      </c>
      <c r="K39" s="68">
        <f t="shared" si="20"/>
        <v>104</v>
      </c>
      <c r="L39" s="68">
        <v>81</v>
      </c>
      <c r="M39" s="68">
        <v>57</v>
      </c>
      <c r="N39" s="68">
        <f t="shared" si="21"/>
        <v>138</v>
      </c>
      <c r="O39" s="68">
        <v>72</v>
      </c>
      <c r="P39" s="68">
        <v>0</v>
      </c>
      <c r="Q39" s="89">
        <v>33</v>
      </c>
      <c r="R39" s="89"/>
      <c r="S39" s="68">
        <v>0</v>
      </c>
      <c r="T39" s="68">
        <v>0</v>
      </c>
      <c r="U39" s="68">
        <v>0</v>
      </c>
      <c r="V39" s="68">
        <v>2</v>
      </c>
      <c r="W39" s="68">
        <v>0</v>
      </c>
      <c r="X39" s="68">
        <f t="shared" si="9"/>
        <v>35</v>
      </c>
      <c r="Y39" s="68">
        <v>0</v>
      </c>
      <c r="Z39" s="68">
        <v>0</v>
      </c>
      <c r="AA39" s="68">
        <v>0</v>
      </c>
      <c r="AB39" s="68">
        <v>0</v>
      </c>
      <c r="AC39" s="68">
        <v>1</v>
      </c>
      <c r="AD39" s="68">
        <v>1</v>
      </c>
      <c r="AE39" s="68">
        <v>0</v>
      </c>
      <c r="AF39" s="68">
        <v>0</v>
      </c>
      <c r="AG39" s="68">
        <v>0</v>
      </c>
      <c r="AH39" s="68">
        <f t="shared" si="10"/>
        <v>2</v>
      </c>
      <c r="AI39" s="68">
        <v>14</v>
      </c>
      <c r="AJ39" s="68">
        <v>0</v>
      </c>
      <c r="AK39" s="68">
        <v>3</v>
      </c>
      <c r="AL39" s="68">
        <v>2</v>
      </c>
      <c r="AM39" s="68">
        <v>0</v>
      </c>
      <c r="AN39" s="68">
        <v>0</v>
      </c>
      <c r="AO39" s="68">
        <v>0</v>
      </c>
      <c r="AP39" s="68">
        <v>0</v>
      </c>
      <c r="AQ39" s="68">
        <v>2</v>
      </c>
      <c r="AR39" s="68">
        <f t="shared" si="22"/>
        <v>21</v>
      </c>
      <c r="AS39" s="68">
        <v>3</v>
      </c>
      <c r="AT39" s="68">
        <v>3</v>
      </c>
      <c r="AU39" s="68">
        <v>0</v>
      </c>
      <c r="AV39" s="68">
        <v>0</v>
      </c>
      <c r="AW39" s="68">
        <v>1</v>
      </c>
      <c r="AX39" s="68">
        <v>0</v>
      </c>
      <c r="AY39" s="68">
        <v>0</v>
      </c>
      <c r="AZ39" s="68">
        <v>0</v>
      </c>
      <c r="BA39" s="68">
        <v>1</v>
      </c>
      <c r="BB39" s="68">
        <f t="shared" si="23"/>
        <v>8</v>
      </c>
      <c r="BC39" s="68">
        <v>190</v>
      </c>
      <c r="BD39" s="68">
        <v>90</v>
      </c>
      <c r="BE39" s="68">
        <v>1195</v>
      </c>
      <c r="BF39" s="68">
        <v>7</v>
      </c>
      <c r="BG39" s="68">
        <v>1</v>
      </c>
      <c r="BH39" s="68">
        <v>4</v>
      </c>
      <c r="BI39" s="68">
        <v>10</v>
      </c>
      <c r="BJ39" s="68">
        <v>0</v>
      </c>
      <c r="BK39" s="68">
        <v>0</v>
      </c>
      <c r="BL39" s="68">
        <v>0</v>
      </c>
      <c r="BM39" s="68">
        <v>1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>
        <v>0</v>
      </c>
      <c r="BV39" s="68">
        <v>0</v>
      </c>
      <c r="BW39" s="68">
        <v>0</v>
      </c>
      <c r="BX39" s="68">
        <v>0</v>
      </c>
      <c r="BY39" s="68">
        <v>0</v>
      </c>
      <c r="BZ39" s="68">
        <v>0</v>
      </c>
      <c r="CA39" s="68">
        <v>0</v>
      </c>
      <c r="CB39" s="68">
        <v>0</v>
      </c>
      <c r="CC39" s="68">
        <v>0</v>
      </c>
      <c r="CD39" s="68">
        <v>0</v>
      </c>
      <c r="CE39" s="68">
        <v>0</v>
      </c>
      <c r="CF39" s="68">
        <v>0</v>
      </c>
      <c r="CG39" s="68">
        <v>0</v>
      </c>
      <c r="CH39" s="68">
        <v>0</v>
      </c>
      <c r="CI39" s="68">
        <v>0</v>
      </c>
      <c r="CJ39" s="68">
        <v>0</v>
      </c>
      <c r="CK39" s="68">
        <v>0</v>
      </c>
      <c r="CL39" s="68">
        <v>0</v>
      </c>
      <c r="CM39" s="68">
        <v>0</v>
      </c>
      <c r="CN39" s="68">
        <v>0</v>
      </c>
      <c r="CO39" s="68">
        <v>0</v>
      </c>
      <c r="CP39" s="69">
        <f t="shared" si="13"/>
        <v>1</v>
      </c>
      <c r="CQ39" s="69">
        <v>0</v>
      </c>
      <c r="CR39" s="68">
        <v>1</v>
      </c>
      <c r="CS39" s="68">
        <v>0</v>
      </c>
      <c r="CT39" s="68">
        <v>4</v>
      </c>
      <c r="CU39" s="68">
        <v>0</v>
      </c>
      <c r="CV39" s="68">
        <v>13</v>
      </c>
      <c r="CW39" s="68">
        <v>6</v>
      </c>
      <c r="CX39" s="68">
        <v>20</v>
      </c>
      <c r="CY39" s="68">
        <v>1</v>
      </c>
      <c r="CZ39" s="68">
        <v>27</v>
      </c>
      <c r="DA39" s="68">
        <v>0</v>
      </c>
      <c r="DB39" s="68">
        <v>0</v>
      </c>
      <c r="DC39" s="68">
        <v>0</v>
      </c>
      <c r="DD39" s="68">
        <v>0</v>
      </c>
      <c r="DE39" s="69">
        <f t="shared" si="31"/>
        <v>72</v>
      </c>
      <c r="DF39" s="69">
        <v>0</v>
      </c>
      <c r="DG39" s="68">
        <v>0</v>
      </c>
      <c r="DH39" s="68">
        <v>2</v>
      </c>
      <c r="DI39" s="68">
        <v>1</v>
      </c>
      <c r="DJ39" s="68">
        <v>2</v>
      </c>
      <c r="DK39" s="68">
        <v>0</v>
      </c>
      <c r="DL39" s="68">
        <v>0</v>
      </c>
      <c r="DM39" s="68">
        <v>0</v>
      </c>
      <c r="DN39" s="69">
        <f t="shared" si="32"/>
        <v>5</v>
      </c>
      <c r="DO39" s="68">
        <f t="shared" si="36"/>
        <v>11</v>
      </c>
      <c r="DP39" s="68">
        <f t="shared" si="36"/>
        <v>67</v>
      </c>
      <c r="DQ39" s="65">
        <f t="shared" si="24"/>
        <v>78</v>
      </c>
      <c r="DR39" s="79"/>
      <c r="DS39" s="76"/>
      <c r="DT39" s="76"/>
      <c r="DU39" s="76"/>
      <c r="DV39" s="76"/>
      <c r="DW39" s="76"/>
      <c r="DX39" s="76"/>
      <c r="DY39" s="82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68"/>
      <c r="II39" s="68"/>
      <c r="IJ39" s="68"/>
      <c r="IK39" s="68"/>
      <c r="IL39" s="68"/>
      <c r="IM39" s="68"/>
      <c r="IN39" s="68"/>
      <c r="IO39" s="68"/>
      <c r="IP39" s="68"/>
    </row>
    <row r="40" spans="1:250" s="32" customFormat="1" x14ac:dyDescent="0.25">
      <c r="A40" s="61" t="s">
        <v>121</v>
      </c>
      <c r="B40" s="61">
        <v>83</v>
      </c>
      <c r="C40" s="61">
        <v>361</v>
      </c>
      <c r="D40" s="61">
        <v>360</v>
      </c>
      <c r="E40" s="61">
        <v>721</v>
      </c>
      <c r="F40" s="61">
        <v>7</v>
      </c>
      <c r="G40" s="61">
        <v>2</v>
      </c>
      <c r="H40" s="61">
        <v>9</v>
      </c>
      <c r="I40" s="61">
        <v>4</v>
      </c>
      <c r="J40" s="61">
        <v>6</v>
      </c>
      <c r="K40" s="61">
        <v>10</v>
      </c>
      <c r="L40" s="61">
        <v>15</v>
      </c>
      <c r="M40" s="61">
        <v>8</v>
      </c>
      <c r="N40" s="61">
        <v>23</v>
      </c>
      <c r="O40" s="61">
        <v>17</v>
      </c>
      <c r="P40" s="61">
        <v>0</v>
      </c>
      <c r="Q40" s="89">
        <v>8</v>
      </c>
      <c r="R40" s="89"/>
      <c r="S40" s="61">
        <v>0</v>
      </c>
      <c r="T40" s="61">
        <v>0</v>
      </c>
      <c r="U40" s="61">
        <v>0</v>
      </c>
      <c r="V40" s="61">
        <v>1</v>
      </c>
      <c r="W40" s="61">
        <v>0</v>
      </c>
      <c r="X40" s="61">
        <v>9</v>
      </c>
      <c r="Y40" s="61">
        <v>0</v>
      </c>
      <c r="Z40" s="61">
        <v>0</v>
      </c>
      <c r="AA40" s="61">
        <v>1</v>
      </c>
      <c r="AB40" s="61">
        <v>1</v>
      </c>
      <c r="AC40" s="61">
        <v>1</v>
      </c>
      <c r="AD40" s="61">
        <v>1</v>
      </c>
      <c r="AE40" s="61">
        <v>1</v>
      </c>
      <c r="AF40" s="61">
        <v>0</v>
      </c>
      <c r="AG40" s="61">
        <v>0</v>
      </c>
      <c r="AH40" s="61">
        <v>5</v>
      </c>
      <c r="AI40" s="61">
        <v>2</v>
      </c>
      <c r="AJ40" s="61">
        <v>0</v>
      </c>
      <c r="AK40" s="61">
        <v>1</v>
      </c>
      <c r="AL40" s="61">
        <v>0</v>
      </c>
      <c r="AM40" s="61">
        <v>0</v>
      </c>
      <c r="AN40" s="61">
        <v>0</v>
      </c>
      <c r="AO40" s="61">
        <v>0</v>
      </c>
      <c r="AP40" s="61">
        <v>0</v>
      </c>
      <c r="AQ40" s="61">
        <v>1</v>
      </c>
      <c r="AR40" s="61">
        <v>4</v>
      </c>
      <c r="AS40" s="61">
        <v>3</v>
      </c>
      <c r="AT40" s="61">
        <v>3</v>
      </c>
      <c r="AU40" s="61">
        <v>1</v>
      </c>
      <c r="AV40" s="61">
        <v>0</v>
      </c>
      <c r="AW40" s="61">
        <v>0</v>
      </c>
      <c r="AX40" s="61">
        <v>0</v>
      </c>
      <c r="AY40" s="61">
        <v>0</v>
      </c>
      <c r="AZ40" s="61">
        <v>0</v>
      </c>
      <c r="BA40" s="61">
        <v>1</v>
      </c>
      <c r="BB40" s="61">
        <v>8</v>
      </c>
      <c r="BC40" s="61">
        <v>25</v>
      </c>
      <c r="BD40" s="61">
        <v>40</v>
      </c>
      <c r="BE40" s="61">
        <v>660</v>
      </c>
      <c r="BF40" s="61">
        <v>2</v>
      </c>
      <c r="BG40" s="61">
        <v>1</v>
      </c>
      <c r="BH40" s="61">
        <v>1</v>
      </c>
      <c r="BI40" s="61">
        <v>0</v>
      </c>
      <c r="BJ40" s="61">
        <v>0</v>
      </c>
      <c r="BK40" s="61">
        <v>0</v>
      </c>
      <c r="BL40" s="61">
        <v>0</v>
      </c>
      <c r="BM40" s="61">
        <v>1</v>
      </c>
      <c r="BN40" s="61">
        <v>0</v>
      </c>
      <c r="BO40" s="61">
        <v>0</v>
      </c>
      <c r="BP40" s="61">
        <v>0</v>
      </c>
      <c r="BQ40" s="61">
        <v>0</v>
      </c>
      <c r="BR40" s="61">
        <v>0</v>
      </c>
      <c r="BS40" s="61">
        <v>0</v>
      </c>
      <c r="BT40" s="61">
        <v>0</v>
      </c>
      <c r="BU40" s="61">
        <v>0</v>
      </c>
      <c r="BV40" s="61">
        <v>0</v>
      </c>
      <c r="BW40" s="61">
        <v>0</v>
      </c>
      <c r="BX40" s="61">
        <v>0</v>
      </c>
      <c r="BY40" s="61">
        <v>0</v>
      </c>
      <c r="BZ40" s="61">
        <v>0</v>
      </c>
      <c r="CA40" s="61">
        <v>0</v>
      </c>
      <c r="CB40" s="61">
        <v>0</v>
      </c>
      <c r="CC40" s="61">
        <v>0</v>
      </c>
      <c r="CD40" s="61">
        <v>0</v>
      </c>
      <c r="CE40" s="61">
        <v>0</v>
      </c>
      <c r="CF40" s="61">
        <v>0</v>
      </c>
      <c r="CG40" s="61">
        <v>0</v>
      </c>
      <c r="CH40" s="61">
        <v>0</v>
      </c>
      <c r="CI40" s="61">
        <v>0</v>
      </c>
      <c r="CJ40" s="61">
        <v>0</v>
      </c>
      <c r="CK40" s="61">
        <v>0</v>
      </c>
      <c r="CL40" s="61">
        <v>0</v>
      </c>
      <c r="CM40" s="61">
        <v>0</v>
      </c>
      <c r="CN40" s="61">
        <v>0</v>
      </c>
      <c r="CO40" s="61">
        <v>0</v>
      </c>
      <c r="CP40" s="62">
        <v>1</v>
      </c>
      <c r="CQ40" s="62">
        <v>0</v>
      </c>
      <c r="CR40" s="61">
        <v>0</v>
      </c>
      <c r="CS40" s="61">
        <v>0</v>
      </c>
      <c r="CT40" s="61">
        <v>1</v>
      </c>
      <c r="CU40" s="61">
        <v>1</v>
      </c>
      <c r="CV40" s="61">
        <v>2</v>
      </c>
      <c r="CW40" s="61">
        <v>1</v>
      </c>
      <c r="CX40" s="61">
        <v>4</v>
      </c>
      <c r="CY40" s="61">
        <v>0</v>
      </c>
      <c r="CZ40" s="61">
        <v>8</v>
      </c>
      <c r="DA40" s="61">
        <v>0</v>
      </c>
      <c r="DB40" s="61">
        <v>0</v>
      </c>
      <c r="DC40" s="61">
        <v>0</v>
      </c>
      <c r="DD40" s="61">
        <v>0</v>
      </c>
      <c r="DE40" s="62">
        <v>17</v>
      </c>
      <c r="DF40" s="62">
        <v>0</v>
      </c>
      <c r="DG40" s="61">
        <v>0</v>
      </c>
      <c r="DH40" s="61">
        <v>1</v>
      </c>
      <c r="DI40" s="61">
        <v>1</v>
      </c>
      <c r="DJ40" s="61">
        <v>1</v>
      </c>
      <c r="DK40" s="61">
        <v>0</v>
      </c>
      <c r="DL40" s="61">
        <v>0</v>
      </c>
      <c r="DM40" s="61">
        <v>0</v>
      </c>
      <c r="DN40" s="62">
        <v>3</v>
      </c>
      <c r="DO40" s="61">
        <v>4</v>
      </c>
      <c r="DP40" s="61">
        <v>17</v>
      </c>
      <c r="DQ40" s="65">
        <v>21</v>
      </c>
      <c r="DR40" s="79"/>
      <c r="DS40" s="76"/>
      <c r="DT40" s="76"/>
      <c r="DU40" s="76"/>
      <c r="DV40" s="76"/>
      <c r="DW40" s="76"/>
      <c r="DX40" s="76"/>
      <c r="DY40" s="82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67"/>
      <c r="II40" s="67"/>
      <c r="IJ40" s="67"/>
      <c r="IK40" s="67"/>
      <c r="IL40" s="67"/>
      <c r="IM40" s="67"/>
      <c r="IN40" s="67"/>
      <c r="IO40" s="67"/>
      <c r="IP40" s="67"/>
    </row>
    <row r="41" spans="1:250" x14ac:dyDescent="0.25">
      <c r="A41" s="31" t="s">
        <v>52</v>
      </c>
      <c r="B41" s="31">
        <f>SUM(B13:B40)</f>
        <v>6714</v>
      </c>
      <c r="C41" s="31">
        <f>SUM(C13:C40)</f>
        <v>23395</v>
      </c>
      <c r="D41" s="31">
        <f>SUM(D13:D40)</f>
        <v>21877</v>
      </c>
      <c r="E41" s="31">
        <f>SUM(E13:E40)</f>
        <v>45272</v>
      </c>
      <c r="F41" s="31">
        <f t="shared" ref="F41:P41" si="50">SUM(F13:F40)</f>
        <v>308</v>
      </c>
      <c r="G41" s="31">
        <f t="shared" si="50"/>
        <v>295</v>
      </c>
      <c r="H41" s="31">
        <f t="shared" si="50"/>
        <v>603</v>
      </c>
      <c r="I41" s="31">
        <f t="shared" si="50"/>
        <v>939</v>
      </c>
      <c r="J41" s="31">
        <f t="shared" si="50"/>
        <v>723</v>
      </c>
      <c r="K41" s="31">
        <f t="shared" si="50"/>
        <v>1662</v>
      </c>
      <c r="L41" s="31">
        <f t="shared" si="50"/>
        <v>630</v>
      </c>
      <c r="M41" s="31">
        <f t="shared" si="50"/>
        <v>352</v>
      </c>
      <c r="N41" s="31">
        <f t="shared" si="50"/>
        <v>982</v>
      </c>
      <c r="O41" s="31">
        <f t="shared" si="50"/>
        <v>1209</v>
      </c>
      <c r="P41" s="31">
        <f t="shared" si="50"/>
        <v>7</v>
      </c>
      <c r="Q41" s="153">
        <f>SUM(Q13:R40)</f>
        <v>495</v>
      </c>
      <c r="R41" s="154"/>
      <c r="S41" s="31">
        <f>SUM(S13:S40)</f>
        <v>3</v>
      </c>
      <c r="T41" s="31">
        <f t="shared" ref="T41:W41" si="51">SUM(T13:T40)</f>
        <v>3</v>
      </c>
      <c r="U41" s="31">
        <f t="shared" si="51"/>
        <v>3</v>
      </c>
      <c r="V41" s="31">
        <f t="shared" si="51"/>
        <v>14</v>
      </c>
      <c r="W41" s="31">
        <f t="shared" si="51"/>
        <v>0</v>
      </c>
      <c r="X41" s="31">
        <f>Q41+S41+T41+U41+V41+W41</f>
        <v>518</v>
      </c>
      <c r="Y41" s="45">
        <f t="shared" ref="Y41:AG41" si="52">SUM(Y13:Y40)</f>
        <v>24</v>
      </c>
      <c r="Z41" s="31">
        <f t="shared" si="52"/>
        <v>4</v>
      </c>
      <c r="AA41" s="31">
        <f t="shared" si="52"/>
        <v>17</v>
      </c>
      <c r="AB41" s="31">
        <f t="shared" si="52"/>
        <v>17</v>
      </c>
      <c r="AC41" s="31">
        <f t="shared" si="52"/>
        <v>23</v>
      </c>
      <c r="AD41" s="31">
        <f t="shared" si="52"/>
        <v>35</v>
      </c>
      <c r="AE41" s="31">
        <f t="shared" si="52"/>
        <v>6</v>
      </c>
      <c r="AF41" s="31">
        <f t="shared" si="52"/>
        <v>19</v>
      </c>
      <c r="AG41" s="31">
        <f t="shared" si="52"/>
        <v>0</v>
      </c>
      <c r="AH41" s="31">
        <f>SUM(AH13:AH40)</f>
        <v>117</v>
      </c>
      <c r="AI41" s="31">
        <f t="shared" ref="AI41:AL41" si="53">SUM(AI13:AI40)</f>
        <v>196</v>
      </c>
      <c r="AJ41" s="31">
        <f t="shared" si="53"/>
        <v>18</v>
      </c>
      <c r="AK41" s="31">
        <f t="shared" si="53"/>
        <v>38</v>
      </c>
      <c r="AL41" s="31">
        <f t="shared" si="53"/>
        <v>70</v>
      </c>
      <c r="AM41" s="31">
        <f>SUM(AM13:AM40)</f>
        <v>2</v>
      </c>
      <c r="AN41" s="31">
        <f t="shared" ref="AN41:AR41" si="54">SUM(AN13:AN40)</f>
        <v>16</v>
      </c>
      <c r="AO41" s="31">
        <f t="shared" si="54"/>
        <v>19</v>
      </c>
      <c r="AP41" s="31">
        <f t="shared" si="54"/>
        <v>18</v>
      </c>
      <c r="AQ41" s="31">
        <f t="shared" si="54"/>
        <v>20</v>
      </c>
      <c r="AR41" s="31">
        <f t="shared" si="54"/>
        <v>397</v>
      </c>
      <c r="AS41" s="31">
        <f>SUM(AS13:AS40)</f>
        <v>62</v>
      </c>
      <c r="AT41" s="31">
        <f t="shared" ref="AT41:AW41" si="55">SUM(AT13:AT40)</f>
        <v>51</v>
      </c>
      <c r="AU41" s="31">
        <f t="shared" si="55"/>
        <v>20</v>
      </c>
      <c r="AV41" s="31">
        <f t="shared" si="55"/>
        <v>1</v>
      </c>
      <c r="AW41" s="31">
        <f t="shared" si="55"/>
        <v>7</v>
      </c>
      <c r="AX41" s="31">
        <f>SUM(AX13:AX40)</f>
        <v>2</v>
      </c>
      <c r="AY41" s="31">
        <f t="shared" ref="AY41:DJ41" si="56">SUM(AY13:AY40)</f>
        <v>1</v>
      </c>
      <c r="AZ41" s="31">
        <f t="shared" si="56"/>
        <v>7</v>
      </c>
      <c r="BA41" s="31">
        <f t="shared" si="56"/>
        <v>6</v>
      </c>
      <c r="BB41" s="31">
        <f t="shared" si="56"/>
        <v>157</v>
      </c>
      <c r="BC41" s="31">
        <f t="shared" si="56"/>
        <v>2209</v>
      </c>
      <c r="BD41" s="31">
        <f t="shared" si="56"/>
        <v>2915</v>
      </c>
      <c r="BE41" s="31">
        <f t="shared" si="56"/>
        <v>23388</v>
      </c>
      <c r="BF41" s="31">
        <f t="shared" si="56"/>
        <v>170</v>
      </c>
      <c r="BG41" s="31">
        <f t="shared" si="56"/>
        <v>41</v>
      </c>
      <c r="BH41" s="31">
        <f t="shared" si="56"/>
        <v>106</v>
      </c>
      <c r="BI41" s="31">
        <f t="shared" si="56"/>
        <v>61</v>
      </c>
      <c r="BJ41" s="31">
        <f t="shared" si="56"/>
        <v>1</v>
      </c>
      <c r="BK41" s="31">
        <f t="shared" si="56"/>
        <v>3</v>
      </c>
      <c r="BL41" s="31">
        <f t="shared" si="56"/>
        <v>4</v>
      </c>
      <c r="BM41" s="31">
        <f t="shared" si="56"/>
        <v>24</v>
      </c>
      <c r="BN41" s="31">
        <f t="shared" si="56"/>
        <v>0</v>
      </c>
      <c r="BO41" s="31">
        <f t="shared" si="56"/>
        <v>0</v>
      </c>
      <c r="BP41" s="31">
        <f t="shared" si="56"/>
        <v>0</v>
      </c>
      <c r="BQ41" s="31">
        <f t="shared" si="56"/>
        <v>0</v>
      </c>
      <c r="BR41" s="31">
        <f t="shared" si="56"/>
        <v>0</v>
      </c>
      <c r="BS41" s="31">
        <f t="shared" si="56"/>
        <v>0</v>
      </c>
      <c r="BT41" s="31">
        <f t="shared" si="56"/>
        <v>0</v>
      </c>
      <c r="BU41" s="31">
        <f t="shared" si="56"/>
        <v>0</v>
      </c>
      <c r="BV41" s="31">
        <f t="shared" si="56"/>
        <v>0</v>
      </c>
      <c r="BW41" s="31">
        <f t="shared" si="56"/>
        <v>0</v>
      </c>
      <c r="BX41" s="31">
        <f t="shared" si="56"/>
        <v>0</v>
      </c>
      <c r="BY41" s="31">
        <f t="shared" si="56"/>
        <v>0</v>
      </c>
      <c r="BZ41" s="31">
        <f t="shared" si="56"/>
        <v>0</v>
      </c>
      <c r="CA41" s="31">
        <f t="shared" si="56"/>
        <v>0</v>
      </c>
      <c r="CB41" s="31">
        <f t="shared" si="56"/>
        <v>0</v>
      </c>
      <c r="CC41" s="31">
        <f t="shared" si="56"/>
        <v>0</v>
      </c>
      <c r="CD41" s="31">
        <f t="shared" si="56"/>
        <v>1</v>
      </c>
      <c r="CE41" s="31">
        <f t="shared" si="56"/>
        <v>1</v>
      </c>
      <c r="CF41" s="31">
        <f t="shared" si="56"/>
        <v>0</v>
      </c>
      <c r="CG41" s="31">
        <f t="shared" si="56"/>
        <v>0</v>
      </c>
      <c r="CH41" s="31">
        <f t="shared" si="56"/>
        <v>0</v>
      </c>
      <c r="CI41" s="31">
        <f t="shared" si="56"/>
        <v>0</v>
      </c>
      <c r="CJ41" s="31">
        <f t="shared" si="56"/>
        <v>0</v>
      </c>
      <c r="CK41" s="31">
        <f t="shared" si="56"/>
        <v>0</v>
      </c>
      <c r="CL41" s="31">
        <f t="shared" si="56"/>
        <v>0</v>
      </c>
      <c r="CM41" s="31">
        <f t="shared" si="56"/>
        <v>0</v>
      </c>
      <c r="CN41" s="31">
        <f t="shared" si="56"/>
        <v>4</v>
      </c>
      <c r="CO41" s="31">
        <f t="shared" si="56"/>
        <v>0</v>
      </c>
      <c r="CP41" s="31">
        <f t="shared" si="56"/>
        <v>38</v>
      </c>
      <c r="CQ41" s="31">
        <f t="shared" si="56"/>
        <v>3</v>
      </c>
      <c r="CR41" s="31">
        <f t="shared" si="56"/>
        <v>30</v>
      </c>
      <c r="CS41" s="31">
        <f t="shared" si="56"/>
        <v>13</v>
      </c>
      <c r="CT41" s="31">
        <f t="shared" si="56"/>
        <v>62</v>
      </c>
      <c r="CU41" s="31">
        <f t="shared" si="56"/>
        <v>27</v>
      </c>
      <c r="CV41" s="31">
        <f t="shared" si="56"/>
        <v>231</v>
      </c>
      <c r="CW41" s="31">
        <f t="shared" si="56"/>
        <v>29</v>
      </c>
      <c r="CX41" s="31">
        <f t="shared" si="56"/>
        <v>211</v>
      </c>
      <c r="CY41" s="31">
        <f t="shared" si="56"/>
        <v>67</v>
      </c>
      <c r="CZ41" s="31">
        <f t="shared" si="56"/>
        <v>526</v>
      </c>
      <c r="DA41" s="31">
        <f t="shared" si="56"/>
        <v>0</v>
      </c>
      <c r="DB41" s="31">
        <f t="shared" si="56"/>
        <v>4</v>
      </c>
      <c r="DC41" s="31">
        <f t="shared" si="56"/>
        <v>0</v>
      </c>
      <c r="DD41" s="31">
        <f t="shared" si="56"/>
        <v>6</v>
      </c>
      <c r="DE41" s="31">
        <f t="shared" si="56"/>
        <v>1209</v>
      </c>
      <c r="DF41" s="31">
        <f t="shared" si="56"/>
        <v>2</v>
      </c>
      <c r="DG41" s="31">
        <f t="shared" si="56"/>
        <v>5</v>
      </c>
      <c r="DH41" s="31">
        <f t="shared" si="56"/>
        <v>41</v>
      </c>
      <c r="DI41" s="31">
        <f t="shared" si="56"/>
        <v>21</v>
      </c>
      <c r="DJ41" s="31">
        <f t="shared" si="56"/>
        <v>31</v>
      </c>
      <c r="DK41" s="31">
        <f t="shared" ref="DK41:DQ41" si="57">SUM(DK13:DK40)</f>
        <v>6</v>
      </c>
      <c r="DL41" s="31">
        <f t="shared" si="57"/>
        <v>2</v>
      </c>
      <c r="DM41" s="31">
        <f t="shared" si="57"/>
        <v>0</v>
      </c>
      <c r="DN41" s="31">
        <f t="shared" si="57"/>
        <v>108</v>
      </c>
      <c r="DO41" s="31">
        <f t="shared" si="57"/>
        <v>225</v>
      </c>
      <c r="DP41" s="31">
        <f t="shared" si="57"/>
        <v>1130</v>
      </c>
      <c r="DQ41" s="73">
        <f t="shared" si="57"/>
        <v>1355</v>
      </c>
      <c r="DR41" s="79"/>
      <c r="DS41" s="76"/>
      <c r="DT41" s="76"/>
      <c r="DU41" s="76"/>
      <c r="DV41" s="76"/>
      <c r="DW41" s="76"/>
      <c r="DX41" s="76"/>
      <c r="DY41" s="82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66"/>
      <c r="II41" s="66"/>
      <c r="IJ41" s="66"/>
      <c r="IK41" s="66"/>
      <c r="IL41" s="66"/>
      <c r="IM41" s="66"/>
      <c r="IN41" s="66"/>
      <c r="IO41" s="66"/>
      <c r="IP41" s="66"/>
    </row>
    <row r="42" spans="1:250" s="33" customFormat="1" x14ac:dyDescent="0.25">
      <c r="A42" s="46" t="s">
        <v>122</v>
      </c>
      <c r="B42" s="46">
        <v>1117</v>
      </c>
      <c r="C42" s="46">
        <v>2114</v>
      </c>
      <c r="D42" s="46">
        <v>2365</v>
      </c>
      <c r="E42" s="46">
        <v>4479</v>
      </c>
      <c r="F42" s="46">
        <v>22</v>
      </c>
      <c r="G42" s="46">
        <v>26</v>
      </c>
      <c r="H42" s="46">
        <v>48</v>
      </c>
      <c r="I42" s="46">
        <v>42</v>
      </c>
      <c r="J42" s="46">
        <v>33</v>
      </c>
      <c r="K42" s="46">
        <v>75</v>
      </c>
      <c r="L42" s="46">
        <v>219</v>
      </c>
      <c r="M42" s="46">
        <v>131</v>
      </c>
      <c r="N42" s="46">
        <v>350</v>
      </c>
      <c r="O42" s="46">
        <v>150</v>
      </c>
      <c r="P42" s="46">
        <v>0</v>
      </c>
      <c r="Q42" s="155">
        <v>39</v>
      </c>
      <c r="R42" s="155"/>
      <c r="S42" s="46">
        <v>3</v>
      </c>
      <c r="T42" s="46">
        <v>1</v>
      </c>
      <c r="U42" s="46">
        <v>0</v>
      </c>
      <c r="V42" s="46">
        <v>1</v>
      </c>
      <c r="W42" s="46">
        <v>0</v>
      </c>
      <c r="X42" s="46">
        <v>44</v>
      </c>
      <c r="Y42" s="46">
        <v>0</v>
      </c>
      <c r="Z42" s="46">
        <v>0</v>
      </c>
      <c r="AA42" s="46">
        <v>1</v>
      </c>
      <c r="AB42" s="46">
        <v>1</v>
      </c>
      <c r="AC42" s="46">
        <v>1</v>
      </c>
      <c r="AD42" s="46">
        <v>7</v>
      </c>
      <c r="AE42" s="46">
        <v>1</v>
      </c>
      <c r="AF42" s="46">
        <v>6</v>
      </c>
      <c r="AG42" s="46">
        <v>0</v>
      </c>
      <c r="AH42" s="46">
        <v>17</v>
      </c>
      <c r="AI42" s="46">
        <v>15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6">
        <v>0</v>
      </c>
      <c r="AP42" s="46">
        <v>0</v>
      </c>
      <c r="AQ42" s="46">
        <v>0</v>
      </c>
      <c r="AR42" s="46">
        <v>15</v>
      </c>
      <c r="AS42" s="46">
        <v>14</v>
      </c>
      <c r="AT42" s="46">
        <v>4</v>
      </c>
      <c r="AU42" s="46">
        <v>2</v>
      </c>
      <c r="AV42" s="46">
        <v>0</v>
      </c>
      <c r="AW42" s="46">
        <v>0</v>
      </c>
      <c r="AX42" s="46">
        <v>0</v>
      </c>
      <c r="AY42" s="46">
        <v>0</v>
      </c>
      <c r="AZ42" s="46">
        <v>0</v>
      </c>
      <c r="BA42" s="46">
        <v>0</v>
      </c>
      <c r="BB42" s="46">
        <v>20</v>
      </c>
      <c r="BC42" s="46">
        <v>0</v>
      </c>
      <c r="BD42" s="46">
        <v>0</v>
      </c>
      <c r="BE42" s="46">
        <v>3847</v>
      </c>
      <c r="BF42" s="46">
        <v>6</v>
      </c>
      <c r="BG42" s="46">
        <v>1</v>
      </c>
      <c r="BH42" s="46">
        <v>5</v>
      </c>
      <c r="BI42" s="46">
        <v>0</v>
      </c>
      <c r="BJ42" s="47" t="s">
        <v>64</v>
      </c>
      <c r="BK42" s="46">
        <v>0</v>
      </c>
      <c r="BL42" s="46">
        <v>1</v>
      </c>
      <c r="BM42" s="46">
        <v>0</v>
      </c>
      <c r="BN42" s="46">
        <v>1</v>
      </c>
      <c r="BO42" s="46">
        <v>4</v>
      </c>
      <c r="BP42" s="46">
        <v>0</v>
      </c>
      <c r="BQ42" s="46">
        <v>0</v>
      </c>
      <c r="BR42" s="46">
        <v>0</v>
      </c>
      <c r="BS42" s="46">
        <v>0</v>
      </c>
      <c r="BT42" s="46">
        <v>0</v>
      </c>
      <c r="BU42" s="46">
        <v>1</v>
      </c>
      <c r="BV42" s="46">
        <v>0</v>
      </c>
      <c r="BW42" s="46">
        <v>1</v>
      </c>
      <c r="BX42" s="46">
        <v>0</v>
      </c>
      <c r="BY42" s="46">
        <v>0</v>
      </c>
      <c r="BZ42" s="46">
        <v>0</v>
      </c>
      <c r="CA42" s="46">
        <v>1</v>
      </c>
      <c r="CB42" s="46">
        <v>0</v>
      </c>
      <c r="CC42" s="46">
        <v>1</v>
      </c>
      <c r="CD42" s="46">
        <v>0</v>
      </c>
      <c r="CE42" s="46">
        <v>1</v>
      </c>
      <c r="CF42" s="46">
        <v>0</v>
      </c>
      <c r="CG42" s="46">
        <v>1</v>
      </c>
      <c r="CH42" s="46">
        <v>0</v>
      </c>
      <c r="CI42" s="46">
        <v>1</v>
      </c>
      <c r="CJ42" s="46">
        <v>2</v>
      </c>
      <c r="CK42" s="46">
        <v>3</v>
      </c>
      <c r="CL42" s="46">
        <v>0</v>
      </c>
      <c r="CM42" s="46">
        <v>1</v>
      </c>
      <c r="CN42" s="46">
        <v>2</v>
      </c>
      <c r="CO42" s="46">
        <v>0</v>
      </c>
      <c r="CP42" s="48">
        <v>21</v>
      </c>
      <c r="CQ42" s="48">
        <v>0</v>
      </c>
      <c r="CR42" s="46">
        <v>8</v>
      </c>
      <c r="CS42" s="46">
        <v>3</v>
      </c>
      <c r="CT42" s="46">
        <v>13</v>
      </c>
      <c r="CU42" s="46">
        <v>0</v>
      </c>
      <c r="CV42" s="46">
        <v>13</v>
      </c>
      <c r="CW42" s="46">
        <v>1</v>
      </c>
      <c r="CX42" s="46">
        <v>16</v>
      </c>
      <c r="CY42" s="46">
        <v>19</v>
      </c>
      <c r="CZ42" s="46">
        <v>77</v>
      </c>
      <c r="DA42" s="46">
        <v>0</v>
      </c>
      <c r="DB42" s="46">
        <v>0</v>
      </c>
      <c r="DC42" s="46">
        <v>0</v>
      </c>
      <c r="DD42" s="46">
        <v>0</v>
      </c>
      <c r="DE42" s="48">
        <v>150</v>
      </c>
      <c r="DF42" s="48">
        <v>0</v>
      </c>
      <c r="DG42" s="46">
        <v>0</v>
      </c>
      <c r="DH42" s="46">
        <v>1</v>
      </c>
      <c r="DI42" s="46">
        <v>2</v>
      </c>
      <c r="DJ42" s="46">
        <v>0</v>
      </c>
      <c r="DK42" s="46">
        <v>2</v>
      </c>
      <c r="DL42" s="46">
        <v>0</v>
      </c>
      <c r="DM42" s="46">
        <v>0</v>
      </c>
      <c r="DN42" s="48">
        <v>5</v>
      </c>
      <c r="DO42" s="46">
        <v>30</v>
      </c>
      <c r="DP42" s="46">
        <v>146</v>
      </c>
      <c r="DQ42" s="74">
        <v>176</v>
      </c>
      <c r="DR42" s="79"/>
      <c r="DS42" s="76"/>
      <c r="DT42" s="76"/>
      <c r="DU42" s="76"/>
      <c r="DV42" s="76"/>
      <c r="DW42" s="76"/>
      <c r="DX42" s="76"/>
      <c r="DY42" s="82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68"/>
      <c r="II42" s="68"/>
      <c r="IJ42" s="68"/>
      <c r="IK42" s="68"/>
      <c r="IL42" s="68"/>
      <c r="IM42" s="68"/>
      <c r="IN42" s="68"/>
      <c r="IO42" s="68"/>
      <c r="IP42" s="68"/>
    </row>
    <row r="43" spans="1:250" s="32" customFormat="1" x14ac:dyDescent="0.25">
      <c r="A43" s="57" t="s">
        <v>123</v>
      </c>
      <c r="B43" s="57">
        <v>387</v>
      </c>
      <c r="C43" s="57">
        <v>804</v>
      </c>
      <c r="D43" s="57">
        <v>915</v>
      </c>
      <c r="E43" s="57">
        <v>1719</v>
      </c>
      <c r="F43" s="57">
        <v>6</v>
      </c>
      <c r="G43" s="57">
        <v>8</v>
      </c>
      <c r="H43" s="57">
        <v>14</v>
      </c>
      <c r="I43" s="57">
        <v>8</v>
      </c>
      <c r="J43" s="57">
        <v>13</v>
      </c>
      <c r="K43" s="57">
        <v>21</v>
      </c>
      <c r="L43" s="57">
        <v>25</v>
      </c>
      <c r="M43" s="57">
        <v>12</v>
      </c>
      <c r="N43" s="57">
        <v>37</v>
      </c>
      <c r="O43" s="57">
        <v>33</v>
      </c>
      <c r="P43" s="57">
        <v>4</v>
      </c>
      <c r="Q43" s="89">
        <v>10</v>
      </c>
      <c r="R43" s="89"/>
      <c r="S43" s="57">
        <v>1</v>
      </c>
      <c r="T43" s="57">
        <v>0</v>
      </c>
      <c r="U43" s="57">
        <v>0</v>
      </c>
      <c r="V43" s="57">
        <v>1</v>
      </c>
      <c r="W43" s="57">
        <v>0</v>
      </c>
      <c r="X43" s="57">
        <v>12</v>
      </c>
      <c r="Y43" s="57">
        <v>0</v>
      </c>
      <c r="Z43" s="57">
        <v>0</v>
      </c>
      <c r="AA43" s="57">
        <v>1</v>
      </c>
      <c r="AB43" s="57"/>
      <c r="AC43" s="57">
        <v>1</v>
      </c>
      <c r="AD43" s="57">
        <v>1</v>
      </c>
      <c r="AE43" s="57">
        <v>0</v>
      </c>
      <c r="AF43" s="57">
        <v>0</v>
      </c>
      <c r="AG43" s="57">
        <v>0</v>
      </c>
      <c r="AH43" s="57">
        <v>3</v>
      </c>
      <c r="AI43" s="57">
        <v>34</v>
      </c>
      <c r="AJ43" s="57">
        <v>0</v>
      </c>
      <c r="AK43" s="57">
        <v>1</v>
      </c>
      <c r="AL43" s="57">
        <v>1</v>
      </c>
      <c r="AM43" s="57">
        <v>0</v>
      </c>
      <c r="AN43" s="57">
        <v>1</v>
      </c>
      <c r="AO43" s="57">
        <v>0</v>
      </c>
      <c r="AP43" s="57">
        <v>0</v>
      </c>
      <c r="AQ43" s="57">
        <v>1</v>
      </c>
      <c r="AR43" s="57">
        <v>38</v>
      </c>
      <c r="AS43" s="57">
        <v>3</v>
      </c>
      <c r="AT43" s="57">
        <v>2</v>
      </c>
      <c r="AU43" s="57">
        <v>0</v>
      </c>
      <c r="AV43" s="57">
        <v>0</v>
      </c>
      <c r="AW43" s="57">
        <v>0</v>
      </c>
      <c r="AX43" s="57">
        <v>0</v>
      </c>
      <c r="AY43" s="57">
        <v>0</v>
      </c>
      <c r="AZ43" s="57">
        <v>0</v>
      </c>
      <c r="BA43" s="57">
        <v>0</v>
      </c>
      <c r="BB43" s="57">
        <v>5</v>
      </c>
      <c r="BC43" s="57">
        <v>0</v>
      </c>
      <c r="BD43" s="57">
        <v>0</v>
      </c>
      <c r="BE43" s="57">
        <v>950</v>
      </c>
      <c r="BF43" s="57">
        <v>2</v>
      </c>
      <c r="BG43" s="57">
        <v>0</v>
      </c>
      <c r="BH43" s="57">
        <v>2</v>
      </c>
      <c r="BI43" s="57">
        <v>0</v>
      </c>
      <c r="BJ43" s="57">
        <v>0</v>
      </c>
      <c r="BK43" s="57">
        <v>0</v>
      </c>
      <c r="BL43" s="57">
        <v>0</v>
      </c>
      <c r="BM43" s="57">
        <v>0</v>
      </c>
      <c r="BN43" s="57">
        <v>0</v>
      </c>
      <c r="BO43" s="57">
        <v>0</v>
      </c>
      <c r="BP43" s="57">
        <v>0</v>
      </c>
      <c r="BQ43" s="57">
        <v>0</v>
      </c>
      <c r="BR43" s="57">
        <v>0</v>
      </c>
      <c r="BS43" s="57">
        <v>0</v>
      </c>
      <c r="BT43" s="57">
        <v>0</v>
      </c>
      <c r="BU43" s="57">
        <v>0</v>
      </c>
      <c r="BV43" s="57">
        <v>0</v>
      </c>
      <c r="BW43" s="57">
        <v>0</v>
      </c>
      <c r="BX43" s="57">
        <v>0</v>
      </c>
      <c r="BY43" s="57">
        <v>0</v>
      </c>
      <c r="BZ43" s="57">
        <v>0</v>
      </c>
      <c r="CA43" s="57">
        <v>0</v>
      </c>
      <c r="CB43" s="57">
        <v>0</v>
      </c>
      <c r="CC43" s="57">
        <v>0</v>
      </c>
      <c r="CD43" s="57">
        <v>0</v>
      </c>
      <c r="CE43" s="57">
        <v>0</v>
      </c>
      <c r="CF43" s="57">
        <v>0</v>
      </c>
      <c r="CG43" s="57">
        <v>0</v>
      </c>
      <c r="CH43" s="57">
        <v>0</v>
      </c>
      <c r="CI43" s="57">
        <v>0</v>
      </c>
      <c r="CJ43" s="57">
        <v>0</v>
      </c>
      <c r="CK43" s="57">
        <v>0</v>
      </c>
      <c r="CL43" s="57">
        <v>0</v>
      </c>
      <c r="CM43" s="57">
        <v>0</v>
      </c>
      <c r="CN43" s="57">
        <v>0</v>
      </c>
      <c r="CO43" s="57">
        <v>0</v>
      </c>
      <c r="CP43" s="58">
        <v>0</v>
      </c>
      <c r="CQ43" s="58">
        <v>1</v>
      </c>
      <c r="CR43" s="57">
        <v>0</v>
      </c>
      <c r="CS43" s="57">
        <v>0</v>
      </c>
      <c r="CT43" s="57">
        <v>1</v>
      </c>
      <c r="CU43" s="57">
        <v>2</v>
      </c>
      <c r="CV43" s="57">
        <v>0</v>
      </c>
      <c r="CW43" s="57">
        <v>1</v>
      </c>
      <c r="CX43" s="57">
        <v>1</v>
      </c>
      <c r="CY43" s="57">
        <v>8</v>
      </c>
      <c r="CZ43" s="57">
        <v>20</v>
      </c>
      <c r="DA43" s="57">
        <v>0</v>
      </c>
      <c r="DB43" s="57">
        <v>0</v>
      </c>
      <c r="DC43" s="57">
        <v>0</v>
      </c>
      <c r="DD43" s="57">
        <v>0</v>
      </c>
      <c r="DE43" s="58">
        <v>34</v>
      </c>
      <c r="DF43" s="58">
        <v>2</v>
      </c>
      <c r="DG43" s="57">
        <v>2</v>
      </c>
      <c r="DH43" s="57">
        <v>1</v>
      </c>
      <c r="DI43" s="57">
        <v>0</v>
      </c>
      <c r="DJ43" s="57">
        <v>2</v>
      </c>
      <c r="DK43" s="57">
        <v>0</v>
      </c>
      <c r="DL43" s="57">
        <v>0</v>
      </c>
      <c r="DM43" s="57">
        <v>0</v>
      </c>
      <c r="DN43" s="58">
        <v>7</v>
      </c>
      <c r="DO43" s="57">
        <v>17</v>
      </c>
      <c r="DP43" s="57">
        <v>24</v>
      </c>
      <c r="DQ43" s="65">
        <v>41</v>
      </c>
      <c r="DR43" s="79"/>
      <c r="DS43" s="76"/>
      <c r="DT43" s="76"/>
      <c r="DU43" s="76"/>
      <c r="DV43" s="76"/>
      <c r="DW43" s="76"/>
      <c r="DX43" s="76"/>
      <c r="DY43" s="82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67"/>
      <c r="II43" s="67"/>
      <c r="IJ43" s="67"/>
      <c r="IK43" s="67"/>
      <c r="IL43" s="67"/>
      <c r="IM43" s="67"/>
      <c r="IN43" s="67"/>
      <c r="IO43" s="67"/>
      <c r="IP43" s="67"/>
    </row>
    <row r="44" spans="1:250" s="35" customFormat="1" x14ac:dyDescent="0.25">
      <c r="A44" s="33" t="s">
        <v>124</v>
      </c>
      <c r="B44" s="33">
        <v>280</v>
      </c>
      <c r="C44" s="33">
        <v>496</v>
      </c>
      <c r="D44" s="33">
        <v>560</v>
      </c>
      <c r="E44" s="33">
        <f t="shared" ref="E44:E53" si="58">C44+D44</f>
        <v>1056</v>
      </c>
      <c r="F44" s="33">
        <v>9</v>
      </c>
      <c r="G44" s="33">
        <v>1</v>
      </c>
      <c r="H44" s="33">
        <f t="shared" ref="H44:H53" si="59">F44+G44</f>
        <v>10</v>
      </c>
      <c r="I44" s="33">
        <v>9</v>
      </c>
      <c r="J44" s="33">
        <v>4</v>
      </c>
      <c r="K44" s="33">
        <f t="shared" ref="K44:K53" si="60">I44+J44</f>
        <v>13</v>
      </c>
      <c r="L44" s="33">
        <v>45</v>
      </c>
      <c r="M44" s="33">
        <v>32</v>
      </c>
      <c r="N44" s="33">
        <f t="shared" ref="N44:N53" si="61">L44+M44</f>
        <v>77</v>
      </c>
      <c r="O44" s="33">
        <v>37</v>
      </c>
      <c r="P44" s="33">
        <v>0</v>
      </c>
      <c r="Q44" s="89">
        <v>7</v>
      </c>
      <c r="R44" s="89"/>
      <c r="S44" s="33">
        <v>1</v>
      </c>
      <c r="T44" s="33">
        <v>0</v>
      </c>
      <c r="U44" s="33">
        <v>0</v>
      </c>
      <c r="V44" s="33">
        <v>0</v>
      </c>
      <c r="W44" s="33">
        <v>0</v>
      </c>
      <c r="X44" s="33">
        <f t="shared" si="9"/>
        <v>8</v>
      </c>
      <c r="Y44" s="33">
        <v>0</v>
      </c>
      <c r="Z44" s="33">
        <v>0</v>
      </c>
      <c r="AA44" s="33">
        <v>1</v>
      </c>
      <c r="AB44" s="33">
        <v>1</v>
      </c>
      <c r="AC44" s="33">
        <v>1</v>
      </c>
      <c r="AD44" s="33">
        <v>1</v>
      </c>
      <c r="AE44" s="33">
        <v>0</v>
      </c>
      <c r="AF44" s="33">
        <v>3</v>
      </c>
      <c r="AG44" s="33">
        <v>0</v>
      </c>
      <c r="AH44" s="33">
        <f t="shared" si="10"/>
        <v>7</v>
      </c>
      <c r="AI44" s="33">
        <v>38</v>
      </c>
      <c r="AJ44" s="33">
        <v>0</v>
      </c>
      <c r="AK44" s="33">
        <v>1</v>
      </c>
      <c r="AL44" s="33">
        <v>0</v>
      </c>
      <c r="AM44" s="33">
        <v>0</v>
      </c>
      <c r="AN44" s="33">
        <v>1</v>
      </c>
      <c r="AO44" s="33">
        <v>0</v>
      </c>
      <c r="AP44" s="33">
        <v>0</v>
      </c>
      <c r="AQ44" s="33">
        <v>1</v>
      </c>
      <c r="AR44" s="33">
        <f t="shared" si="22"/>
        <v>41</v>
      </c>
      <c r="AS44" s="33">
        <v>5</v>
      </c>
      <c r="AT44" s="33">
        <v>2</v>
      </c>
      <c r="AU44" s="33">
        <v>1</v>
      </c>
      <c r="AV44" s="33">
        <v>0</v>
      </c>
      <c r="AW44" s="33">
        <v>1</v>
      </c>
      <c r="AX44" s="33">
        <v>0</v>
      </c>
      <c r="AY44" s="33">
        <v>0</v>
      </c>
      <c r="AZ44" s="33">
        <v>0</v>
      </c>
      <c r="BA44" s="33">
        <v>0</v>
      </c>
      <c r="BB44" s="33">
        <f t="shared" si="23"/>
        <v>9</v>
      </c>
      <c r="BC44" s="33">
        <v>0</v>
      </c>
      <c r="BD44" s="33">
        <v>0</v>
      </c>
      <c r="BE44" s="33">
        <v>687</v>
      </c>
      <c r="BF44" s="33">
        <v>3</v>
      </c>
      <c r="BG44" s="33">
        <v>0</v>
      </c>
      <c r="BH44" s="33">
        <v>3</v>
      </c>
      <c r="BI44" s="33">
        <v>0</v>
      </c>
      <c r="BJ44" s="33">
        <v>0</v>
      </c>
      <c r="BK44" s="33">
        <v>0</v>
      </c>
      <c r="BL44" s="33">
        <v>0</v>
      </c>
      <c r="BM44" s="33">
        <v>1</v>
      </c>
      <c r="BN44" s="33">
        <v>0</v>
      </c>
      <c r="BO44" s="33">
        <v>0</v>
      </c>
      <c r="BP44" s="33">
        <v>0</v>
      </c>
      <c r="BQ44" s="33">
        <v>0</v>
      </c>
      <c r="BR44" s="33">
        <v>0</v>
      </c>
      <c r="BS44" s="33">
        <v>0</v>
      </c>
      <c r="BT44" s="33">
        <v>0</v>
      </c>
      <c r="BU44" s="33">
        <v>0</v>
      </c>
      <c r="BV44" s="33">
        <v>0</v>
      </c>
      <c r="BW44" s="33">
        <v>0</v>
      </c>
      <c r="BX44" s="33">
        <v>0</v>
      </c>
      <c r="BY44" s="33">
        <v>0</v>
      </c>
      <c r="BZ44" s="33">
        <v>0</v>
      </c>
      <c r="CA44" s="33">
        <v>0</v>
      </c>
      <c r="CB44" s="33">
        <v>0</v>
      </c>
      <c r="CC44" s="33">
        <v>0</v>
      </c>
      <c r="CD44" s="33">
        <v>1</v>
      </c>
      <c r="CE44" s="33">
        <v>0</v>
      </c>
      <c r="CF44" s="33">
        <v>1</v>
      </c>
      <c r="CG44" s="33">
        <v>0</v>
      </c>
      <c r="CH44" s="33">
        <v>0</v>
      </c>
      <c r="CI44" s="33">
        <v>0</v>
      </c>
      <c r="CJ44" s="33">
        <v>0</v>
      </c>
      <c r="CK44" s="33">
        <v>0</v>
      </c>
      <c r="CL44" s="33">
        <v>0</v>
      </c>
      <c r="CM44" s="33">
        <v>0</v>
      </c>
      <c r="CN44" s="33">
        <v>0</v>
      </c>
      <c r="CO44" s="33">
        <v>0</v>
      </c>
      <c r="CP44" s="34">
        <f t="shared" si="13"/>
        <v>3</v>
      </c>
      <c r="CQ44" s="34">
        <v>0</v>
      </c>
      <c r="CR44" s="33">
        <v>0</v>
      </c>
      <c r="CS44" s="33">
        <v>1</v>
      </c>
      <c r="CT44" s="33">
        <v>0</v>
      </c>
      <c r="CU44" s="33">
        <v>1</v>
      </c>
      <c r="CV44" s="33">
        <v>0</v>
      </c>
      <c r="CW44" s="33">
        <v>0</v>
      </c>
      <c r="CX44" s="33">
        <v>4</v>
      </c>
      <c r="CY44" s="33">
        <v>7</v>
      </c>
      <c r="CZ44" s="33">
        <v>24</v>
      </c>
      <c r="DA44" s="33">
        <v>0</v>
      </c>
      <c r="DB44" s="33">
        <v>0</v>
      </c>
      <c r="DC44" s="33">
        <v>0</v>
      </c>
      <c r="DD44" s="33">
        <v>0</v>
      </c>
      <c r="DE44" s="34">
        <f t="shared" si="31"/>
        <v>37</v>
      </c>
      <c r="DF44" s="34">
        <v>0</v>
      </c>
      <c r="DG44" s="33">
        <v>0</v>
      </c>
      <c r="DH44" s="33">
        <v>0</v>
      </c>
      <c r="DI44" s="33">
        <v>1</v>
      </c>
      <c r="DJ44" s="33">
        <v>2</v>
      </c>
      <c r="DK44" s="33">
        <v>0</v>
      </c>
      <c r="DL44" s="33">
        <v>0</v>
      </c>
      <c r="DM44" s="33">
        <v>0</v>
      </c>
      <c r="DN44" s="34">
        <f t="shared" si="32"/>
        <v>3</v>
      </c>
      <c r="DO44" s="33">
        <f t="shared" si="36"/>
        <v>13</v>
      </c>
      <c r="DP44" s="33">
        <f t="shared" si="36"/>
        <v>30</v>
      </c>
      <c r="DQ44" s="65">
        <f t="shared" si="24"/>
        <v>43</v>
      </c>
      <c r="DR44" s="79"/>
      <c r="DS44" s="76"/>
      <c r="DT44" s="76"/>
      <c r="DU44" s="76"/>
      <c r="DV44" s="76"/>
      <c r="DW44" s="76"/>
      <c r="DX44" s="76"/>
      <c r="DY44" s="82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68"/>
      <c r="II44" s="68"/>
      <c r="IJ44" s="68"/>
      <c r="IK44" s="68"/>
      <c r="IL44" s="68"/>
      <c r="IM44" s="68"/>
      <c r="IN44" s="68"/>
      <c r="IO44" s="68"/>
      <c r="IP44" s="68"/>
    </row>
    <row r="45" spans="1:250" s="63" customFormat="1" x14ac:dyDescent="0.25">
      <c r="A45" s="61" t="s">
        <v>125</v>
      </c>
      <c r="B45" s="61">
        <v>375</v>
      </c>
      <c r="C45" s="61">
        <v>832</v>
      </c>
      <c r="D45" s="61">
        <v>827</v>
      </c>
      <c r="E45" s="61">
        <f t="shared" si="58"/>
        <v>1659</v>
      </c>
      <c r="F45" s="61">
        <v>11</v>
      </c>
      <c r="G45" s="61">
        <v>6</v>
      </c>
      <c r="H45" s="61">
        <f t="shared" si="59"/>
        <v>17</v>
      </c>
      <c r="I45" s="61">
        <v>9</v>
      </c>
      <c r="J45" s="61">
        <v>5</v>
      </c>
      <c r="K45" s="61">
        <f t="shared" si="60"/>
        <v>14</v>
      </c>
      <c r="L45" s="61">
        <v>52</v>
      </c>
      <c r="M45" s="61">
        <v>41</v>
      </c>
      <c r="N45" s="61">
        <f t="shared" si="61"/>
        <v>93</v>
      </c>
      <c r="O45" s="61">
        <v>46</v>
      </c>
      <c r="P45" s="61">
        <v>0</v>
      </c>
      <c r="Q45" s="89">
        <v>14</v>
      </c>
      <c r="R45" s="89"/>
      <c r="S45" s="61">
        <v>1</v>
      </c>
      <c r="T45" s="61">
        <v>1</v>
      </c>
      <c r="U45" s="61">
        <v>0</v>
      </c>
      <c r="V45" s="61">
        <v>1</v>
      </c>
      <c r="W45" s="61">
        <v>0</v>
      </c>
      <c r="X45" s="61">
        <f t="shared" si="9"/>
        <v>17</v>
      </c>
      <c r="Y45" s="61">
        <v>0</v>
      </c>
      <c r="Z45" s="61">
        <v>0</v>
      </c>
      <c r="AA45" s="61">
        <v>1</v>
      </c>
      <c r="AB45" s="61">
        <v>1</v>
      </c>
      <c r="AC45" s="61">
        <v>1</v>
      </c>
      <c r="AD45" s="61">
        <v>2</v>
      </c>
      <c r="AE45" s="61">
        <v>0</v>
      </c>
      <c r="AF45" s="61">
        <v>1</v>
      </c>
      <c r="AG45" s="61">
        <v>0</v>
      </c>
      <c r="AH45" s="61">
        <f t="shared" si="10"/>
        <v>6</v>
      </c>
      <c r="AI45" s="61">
        <v>51</v>
      </c>
      <c r="AJ45" s="61">
        <v>0</v>
      </c>
      <c r="AK45" s="61">
        <v>6</v>
      </c>
      <c r="AL45" s="61">
        <v>1</v>
      </c>
      <c r="AM45" s="61">
        <v>0</v>
      </c>
      <c r="AN45" s="61">
        <v>0</v>
      </c>
      <c r="AO45" s="61">
        <v>0</v>
      </c>
      <c r="AP45" s="61">
        <v>0</v>
      </c>
      <c r="AQ45" s="61">
        <v>2</v>
      </c>
      <c r="AR45" s="61">
        <f t="shared" si="22"/>
        <v>60</v>
      </c>
      <c r="AS45" s="61">
        <v>5</v>
      </c>
      <c r="AT45" s="61">
        <v>5</v>
      </c>
      <c r="AU45" s="61">
        <v>1</v>
      </c>
      <c r="AV45" s="61">
        <v>1</v>
      </c>
      <c r="AW45" s="61">
        <v>1</v>
      </c>
      <c r="AX45" s="61">
        <v>0</v>
      </c>
      <c r="AY45" s="61">
        <v>0</v>
      </c>
      <c r="AZ45" s="61">
        <v>0</v>
      </c>
      <c r="BA45" s="61">
        <v>0</v>
      </c>
      <c r="BB45" s="61">
        <f t="shared" si="23"/>
        <v>13</v>
      </c>
      <c r="BC45" s="61">
        <v>0</v>
      </c>
      <c r="BD45" s="61">
        <v>1095</v>
      </c>
      <c r="BE45" s="61">
        <v>1095</v>
      </c>
      <c r="BF45" s="61">
        <v>2</v>
      </c>
      <c r="BG45" s="61">
        <v>2</v>
      </c>
      <c r="BH45" s="61">
        <v>2</v>
      </c>
      <c r="BI45" s="61">
        <v>0</v>
      </c>
      <c r="BJ45" s="61">
        <v>0</v>
      </c>
      <c r="BK45" s="61">
        <v>0</v>
      </c>
      <c r="BL45" s="61">
        <v>0</v>
      </c>
      <c r="BM45" s="61">
        <v>1</v>
      </c>
      <c r="BN45" s="61">
        <v>0</v>
      </c>
      <c r="BO45" s="61">
        <v>0</v>
      </c>
      <c r="BP45" s="61">
        <v>0</v>
      </c>
      <c r="BQ45" s="61">
        <v>1</v>
      </c>
      <c r="BR45" s="61">
        <v>0</v>
      </c>
      <c r="BS45" s="61">
        <v>0</v>
      </c>
      <c r="BT45" s="61">
        <v>0</v>
      </c>
      <c r="BU45" s="61">
        <v>5</v>
      </c>
      <c r="BV45" s="61">
        <v>0</v>
      </c>
      <c r="BW45" s="61">
        <v>0</v>
      </c>
      <c r="BX45" s="61">
        <v>0</v>
      </c>
      <c r="BY45" s="61">
        <v>2</v>
      </c>
      <c r="BZ45" s="61">
        <v>0</v>
      </c>
      <c r="CA45" s="61">
        <v>0</v>
      </c>
      <c r="CB45" s="61">
        <v>0</v>
      </c>
      <c r="CC45" s="61">
        <v>0</v>
      </c>
      <c r="CD45" s="61">
        <v>0</v>
      </c>
      <c r="CE45" s="61">
        <v>0</v>
      </c>
      <c r="CF45" s="61">
        <v>0</v>
      </c>
      <c r="CG45" s="61">
        <v>1</v>
      </c>
      <c r="CH45" s="61">
        <v>1</v>
      </c>
      <c r="CI45" s="61">
        <v>0</v>
      </c>
      <c r="CJ45" s="61">
        <v>0</v>
      </c>
      <c r="CK45" s="61">
        <v>0</v>
      </c>
      <c r="CL45" s="61">
        <v>0</v>
      </c>
      <c r="CM45" s="61">
        <v>0</v>
      </c>
      <c r="CN45" s="61">
        <v>0</v>
      </c>
      <c r="CO45" s="61">
        <v>0</v>
      </c>
      <c r="CP45" s="62">
        <f t="shared" si="13"/>
        <v>11</v>
      </c>
      <c r="CQ45" s="62">
        <v>0</v>
      </c>
      <c r="CR45" s="61">
        <v>1</v>
      </c>
      <c r="CS45" s="61">
        <v>0</v>
      </c>
      <c r="CT45" s="61">
        <v>4</v>
      </c>
      <c r="CU45" s="61">
        <v>0</v>
      </c>
      <c r="CV45" s="61">
        <v>1</v>
      </c>
      <c r="CW45" s="61">
        <v>3</v>
      </c>
      <c r="CX45" s="61">
        <v>3</v>
      </c>
      <c r="CY45" s="61">
        <v>3</v>
      </c>
      <c r="CZ45" s="61">
        <v>31</v>
      </c>
      <c r="DA45" s="61">
        <v>0</v>
      </c>
      <c r="DB45" s="61">
        <v>0</v>
      </c>
      <c r="DC45" s="61">
        <v>0</v>
      </c>
      <c r="DD45" s="61">
        <v>0</v>
      </c>
      <c r="DE45" s="62">
        <f>DD45+DC45+DB45+DA45+CZ45+CY45+CX45+CW45+CV45+CU45+CT45+CS45+CR45+CQ45</f>
        <v>46</v>
      </c>
      <c r="DF45" s="62">
        <v>0</v>
      </c>
      <c r="DG45" s="61">
        <v>0</v>
      </c>
      <c r="DH45" s="61">
        <v>0</v>
      </c>
      <c r="DI45" s="61">
        <v>1</v>
      </c>
      <c r="DJ45" s="61">
        <v>2</v>
      </c>
      <c r="DK45" s="61">
        <v>0</v>
      </c>
      <c r="DL45" s="61">
        <v>0</v>
      </c>
      <c r="DM45" s="61">
        <v>0</v>
      </c>
      <c r="DN45" s="62">
        <f t="shared" si="32"/>
        <v>3</v>
      </c>
      <c r="DO45" s="61">
        <f>DL45+DJ45+DH45+DF45+DC45+DA45+CY45+CW45+CU45+CS45+CQ45+CN45+CL45+CJ45+CH45+CF45+CD45+CB45+BZ45+BX45+BV45+BT45+BR45+BP45+BN45+BL45+BJ45</f>
        <v>9</v>
      </c>
      <c r="DP45" s="61">
        <f>DM45+DK45+DI45+DG45+DD45+DB45+CZ45+CX45+CV45+CT45+CR45+CO45+CM45+CK45+CI45+CG45+CE45+CC45+CA45+BY45+BW45+BU45+BS45+BQ45+BO45+BM45+BK45</f>
        <v>51</v>
      </c>
      <c r="DQ45" s="65">
        <f t="shared" si="24"/>
        <v>60</v>
      </c>
      <c r="DR45" s="79"/>
      <c r="DS45" s="76"/>
      <c r="DT45" s="76"/>
      <c r="DU45" s="76"/>
      <c r="DV45" s="76"/>
      <c r="DW45" s="76"/>
      <c r="DX45" s="76"/>
      <c r="DY45" s="82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68"/>
      <c r="II45" s="68"/>
      <c r="IJ45" s="68"/>
      <c r="IK45" s="68"/>
      <c r="IL45" s="68"/>
      <c r="IM45" s="68"/>
      <c r="IN45" s="68"/>
      <c r="IO45" s="68"/>
      <c r="IP45" s="68"/>
    </row>
    <row r="46" spans="1:250" s="35" customFormat="1" x14ac:dyDescent="0.25">
      <c r="A46" s="33" t="s">
        <v>126</v>
      </c>
      <c r="B46" s="33">
        <v>424</v>
      </c>
      <c r="C46" s="33">
        <v>946</v>
      </c>
      <c r="D46" s="33">
        <v>851</v>
      </c>
      <c r="E46" s="33">
        <f t="shared" si="58"/>
        <v>1797</v>
      </c>
      <c r="F46" s="33">
        <v>1</v>
      </c>
      <c r="G46" s="33">
        <v>0</v>
      </c>
      <c r="H46" s="33">
        <f t="shared" si="59"/>
        <v>1</v>
      </c>
      <c r="I46" s="33">
        <v>0</v>
      </c>
      <c r="J46" s="33">
        <v>0</v>
      </c>
      <c r="K46" s="33">
        <f t="shared" si="60"/>
        <v>0</v>
      </c>
      <c r="L46" s="33">
        <v>0</v>
      </c>
      <c r="M46" s="33">
        <v>0</v>
      </c>
      <c r="N46" s="33">
        <f t="shared" si="61"/>
        <v>0</v>
      </c>
      <c r="O46" s="33">
        <v>50</v>
      </c>
      <c r="P46" s="33">
        <v>0</v>
      </c>
      <c r="Q46" s="89">
        <v>11</v>
      </c>
      <c r="R46" s="89"/>
      <c r="S46" s="33">
        <v>0</v>
      </c>
      <c r="T46" s="33">
        <v>0</v>
      </c>
      <c r="U46" s="33">
        <v>0</v>
      </c>
      <c r="V46" s="33">
        <v>1</v>
      </c>
      <c r="W46" s="33">
        <v>0</v>
      </c>
      <c r="X46" s="33">
        <f t="shared" si="9"/>
        <v>12</v>
      </c>
      <c r="Y46" s="33">
        <v>0</v>
      </c>
      <c r="Z46" s="33">
        <v>0</v>
      </c>
      <c r="AA46" s="33">
        <v>0</v>
      </c>
      <c r="AB46" s="33">
        <v>0</v>
      </c>
      <c r="AC46" s="33">
        <v>1</v>
      </c>
      <c r="AD46" s="33">
        <v>1</v>
      </c>
      <c r="AE46" s="33">
        <v>0</v>
      </c>
      <c r="AF46" s="33">
        <v>0</v>
      </c>
      <c r="AG46" s="33">
        <v>0</v>
      </c>
      <c r="AH46" s="33">
        <f t="shared" si="10"/>
        <v>2</v>
      </c>
      <c r="AI46" s="33">
        <v>33</v>
      </c>
      <c r="AJ46" s="33">
        <v>0</v>
      </c>
      <c r="AK46" s="33">
        <v>4</v>
      </c>
      <c r="AL46" s="33">
        <v>2</v>
      </c>
      <c r="AM46" s="33">
        <v>1</v>
      </c>
      <c r="AN46" s="33">
        <v>2</v>
      </c>
      <c r="AO46" s="33">
        <v>0</v>
      </c>
      <c r="AP46" s="33">
        <v>0</v>
      </c>
      <c r="AQ46" s="33">
        <v>1</v>
      </c>
      <c r="AR46" s="33">
        <f t="shared" si="22"/>
        <v>43</v>
      </c>
      <c r="AS46" s="33">
        <v>5</v>
      </c>
      <c r="AT46" s="33">
        <v>7</v>
      </c>
      <c r="AU46" s="33">
        <v>1</v>
      </c>
      <c r="AV46" s="33">
        <v>0</v>
      </c>
      <c r="AW46" s="33">
        <v>0</v>
      </c>
      <c r="AX46" s="33">
        <v>0</v>
      </c>
      <c r="AY46" s="33">
        <v>0</v>
      </c>
      <c r="AZ46" s="33">
        <v>0</v>
      </c>
      <c r="BA46" s="33">
        <v>0</v>
      </c>
      <c r="BB46" s="33">
        <f t="shared" si="23"/>
        <v>13</v>
      </c>
      <c r="BC46" s="33">
        <v>0</v>
      </c>
      <c r="BD46" s="33">
        <v>0</v>
      </c>
      <c r="BE46" s="33">
        <v>1177</v>
      </c>
      <c r="BF46" s="33">
        <v>5</v>
      </c>
      <c r="BG46" s="33">
        <v>0</v>
      </c>
      <c r="BH46" s="33">
        <v>2</v>
      </c>
      <c r="BI46" s="33">
        <v>0</v>
      </c>
      <c r="BJ46" s="33">
        <v>0</v>
      </c>
      <c r="BK46" s="33">
        <v>0</v>
      </c>
      <c r="BL46" s="33">
        <v>0</v>
      </c>
      <c r="BM46" s="33">
        <v>1</v>
      </c>
      <c r="BN46" s="33">
        <v>0</v>
      </c>
      <c r="BO46" s="33">
        <v>0</v>
      </c>
      <c r="BP46" s="33">
        <v>0</v>
      </c>
      <c r="BQ46" s="33">
        <v>0</v>
      </c>
      <c r="BR46" s="33">
        <v>0</v>
      </c>
      <c r="BS46" s="33">
        <v>0</v>
      </c>
      <c r="BT46" s="33">
        <v>1</v>
      </c>
      <c r="BU46" s="33">
        <v>2</v>
      </c>
      <c r="BV46" s="33">
        <v>0</v>
      </c>
      <c r="BW46" s="33">
        <v>1</v>
      </c>
      <c r="BX46" s="33">
        <v>0</v>
      </c>
      <c r="BY46" s="33">
        <v>0</v>
      </c>
      <c r="BZ46" s="33">
        <v>0</v>
      </c>
      <c r="CA46" s="33">
        <v>0</v>
      </c>
      <c r="CB46" s="33">
        <v>0</v>
      </c>
      <c r="CC46" s="33">
        <v>0</v>
      </c>
      <c r="CD46" s="33">
        <v>0</v>
      </c>
      <c r="CE46" s="33">
        <v>0</v>
      </c>
      <c r="CF46" s="33">
        <v>0</v>
      </c>
      <c r="CG46" s="33">
        <v>1</v>
      </c>
      <c r="CH46" s="33">
        <v>1</v>
      </c>
      <c r="CI46" s="33">
        <v>0</v>
      </c>
      <c r="CJ46" s="33">
        <v>0</v>
      </c>
      <c r="CK46" s="33">
        <v>0</v>
      </c>
      <c r="CL46" s="33">
        <v>0</v>
      </c>
      <c r="CM46" s="33">
        <v>0</v>
      </c>
      <c r="CN46" s="33">
        <v>0</v>
      </c>
      <c r="CO46" s="33">
        <v>0</v>
      </c>
      <c r="CP46" s="34">
        <f>CO46+CN46+CM46+CL46+CK46+CJ46+CI46+CH46+CG46+CF46+CE46+CD46+CC46+CB46+CA46+BZ46+BY46+BX46+BW46+BV46+BU46+BT46+BS46+BR46+BQ46+BP46+BO46+BN46+BM46+BL46+BK46+BJ46</f>
        <v>7</v>
      </c>
      <c r="CQ46" s="34">
        <v>0</v>
      </c>
      <c r="CR46" s="33">
        <v>0</v>
      </c>
      <c r="CS46" s="33">
        <v>1</v>
      </c>
      <c r="CT46" s="33">
        <v>2</v>
      </c>
      <c r="CU46" s="33">
        <v>0</v>
      </c>
      <c r="CV46" s="33">
        <v>2</v>
      </c>
      <c r="CW46" s="33">
        <v>0</v>
      </c>
      <c r="CX46" s="33">
        <v>2</v>
      </c>
      <c r="CY46" s="33">
        <v>11</v>
      </c>
      <c r="CZ46" s="33">
        <v>32</v>
      </c>
      <c r="DA46" s="33">
        <v>0</v>
      </c>
      <c r="DB46" s="33">
        <v>0</v>
      </c>
      <c r="DC46" s="33">
        <v>0</v>
      </c>
      <c r="DD46" s="33">
        <v>0</v>
      </c>
      <c r="DE46" s="34">
        <f>DD46+DC46+DB46+DA46+CZ46+CY46+CX46+CW46+CV46+CU46+CT46+CS46+CR46+CQ46</f>
        <v>50</v>
      </c>
      <c r="DF46" s="34">
        <v>0</v>
      </c>
      <c r="DG46" s="33">
        <v>0</v>
      </c>
      <c r="DH46" s="33">
        <v>0</v>
      </c>
      <c r="DI46" s="33">
        <v>1</v>
      </c>
      <c r="DJ46" s="33">
        <v>2</v>
      </c>
      <c r="DK46" s="33">
        <v>0</v>
      </c>
      <c r="DL46" s="33">
        <v>0</v>
      </c>
      <c r="DM46" s="33">
        <v>0</v>
      </c>
      <c r="DN46" s="34">
        <f t="shared" si="32"/>
        <v>3</v>
      </c>
      <c r="DO46" s="33">
        <f>DL46+DJ46+DH46+DF46+DC46+DA46+CY46+CW46+CU46+CS46+CQ46+CN46+CL46+CJ46+CH46+CF46+CD46+CB46+BZ46+BX46+BV46+BT46+BR46+BP46+BN46+BL46+BJ46</f>
        <v>16</v>
      </c>
      <c r="DP46" s="33">
        <f>DM46+DK46+DI46+DG46+DD46+DB46+CZ46+CX46+CV46+CT46+CR46+CO46+CM46+CK46+CI46+CG46+CE46+CC46+CA46+BY46+BW46+BU46+BS46+BQ46+BO46+BM46+BK46</f>
        <v>44</v>
      </c>
      <c r="DQ46" s="65">
        <f t="shared" si="24"/>
        <v>60</v>
      </c>
      <c r="DR46" s="79"/>
      <c r="DS46" s="76"/>
      <c r="DT46" s="76"/>
      <c r="DU46" s="76"/>
      <c r="DV46" s="76"/>
      <c r="DW46" s="76"/>
      <c r="DX46" s="76"/>
      <c r="DY46" s="82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68"/>
      <c r="II46" s="68"/>
      <c r="IJ46" s="68"/>
      <c r="IK46" s="68"/>
      <c r="IL46" s="68"/>
      <c r="IM46" s="68"/>
      <c r="IN46" s="68"/>
      <c r="IO46" s="68"/>
      <c r="IP46" s="68"/>
    </row>
    <row r="47" spans="1:250" s="63" customFormat="1" x14ac:dyDescent="0.25">
      <c r="A47" s="61" t="s">
        <v>127</v>
      </c>
      <c r="B47" s="61">
        <v>740</v>
      </c>
      <c r="C47" s="61">
        <v>1408</v>
      </c>
      <c r="D47" s="61">
        <v>1440</v>
      </c>
      <c r="E47" s="61">
        <f t="shared" si="58"/>
        <v>2848</v>
      </c>
      <c r="F47" s="61">
        <v>2</v>
      </c>
      <c r="G47" s="61">
        <v>5</v>
      </c>
      <c r="H47" s="61">
        <f t="shared" si="59"/>
        <v>7</v>
      </c>
      <c r="I47" s="61">
        <v>20</v>
      </c>
      <c r="J47" s="61">
        <v>19</v>
      </c>
      <c r="K47" s="61">
        <f t="shared" si="60"/>
        <v>39</v>
      </c>
      <c r="L47" s="61">
        <v>62</v>
      </c>
      <c r="M47" s="61">
        <v>26</v>
      </c>
      <c r="N47" s="61">
        <f t="shared" si="61"/>
        <v>88</v>
      </c>
      <c r="O47" s="61">
        <v>91</v>
      </c>
      <c r="P47" s="61">
        <v>1</v>
      </c>
      <c r="Q47" s="89">
        <v>30</v>
      </c>
      <c r="R47" s="89"/>
      <c r="S47" s="61">
        <v>1</v>
      </c>
      <c r="T47" s="61">
        <v>1</v>
      </c>
      <c r="U47" s="61">
        <v>0</v>
      </c>
      <c r="V47" s="61">
        <v>2</v>
      </c>
      <c r="W47" s="61">
        <v>1</v>
      </c>
      <c r="X47" s="61">
        <f t="shared" si="9"/>
        <v>35</v>
      </c>
      <c r="Y47" s="61">
        <v>0</v>
      </c>
      <c r="Z47" s="61">
        <v>0</v>
      </c>
      <c r="AA47" s="61">
        <v>1</v>
      </c>
      <c r="AB47" s="61">
        <v>1</v>
      </c>
      <c r="AC47" s="61">
        <v>1</v>
      </c>
      <c r="AD47" s="61">
        <v>5</v>
      </c>
      <c r="AE47" s="61">
        <v>1</v>
      </c>
      <c r="AF47" s="61">
        <v>3</v>
      </c>
      <c r="AG47" s="61">
        <v>1</v>
      </c>
      <c r="AH47" s="61">
        <f t="shared" si="10"/>
        <v>13</v>
      </c>
      <c r="AI47" s="61">
        <v>47</v>
      </c>
      <c r="AJ47" s="61">
        <v>0</v>
      </c>
      <c r="AK47" s="61">
        <v>11</v>
      </c>
      <c r="AL47" s="61">
        <v>0</v>
      </c>
      <c r="AM47" s="61">
        <v>0</v>
      </c>
      <c r="AN47" s="61">
        <v>0</v>
      </c>
      <c r="AO47" s="61">
        <v>1</v>
      </c>
      <c r="AP47" s="61">
        <v>0</v>
      </c>
      <c r="AQ47" s="61">
        <v>1</v>
      </c>
      <c r="AR47" s="61">
        <f t="shared" si="22"/>
        <v>60</v>
      </c>
      <c r="AS47" s="61">
        <v>13</v>
      </c>
      <c r="AT47" s="61">
        <v>6</v>
      </c>
      <c r="AU47" s="61">
        <v>1</v>
      </c>
      <c r="AV47" s="61">
        <v>0</v>
      </c>
      <c r="AW47" s="61">
        <v>0</v>
      </c>
      <c r="AX47" s="61">
        <v>0</v>
      </c>
      <c r="AY47" s="61">
        <v>0</v>
      </c>
      <c r="AZ47" s="61">
        <v>0</v>
      </c>
      <c r="BA47" s="61">
        <v>0</v>
      </c>
      <c r="BB47" s="61">
        <f t="shared" si="23"/>
        <v>20</v>
      </c>
      <c r="BC47" s="61">
        <v>0</v>
      </c>
      <c r="BD47" s="61">
        <v>9</v>
      </c>
      <c r="BE47" s="61">
        <v>1762</v>
      </c>
      <c r="BF47" s="61">
        <v>5</v>
      </c>
      <c r="BG47" s="61">
        <v>0</v>
      </c>
      <c r="BH47" s="61">
        <v>8</v>
      </c>
      <c r="BI47" s="61">
        <v>0</v>
      </c>
      <c r="BJ47" s="61">
        <v>0</v>
      </c>
      <c r="BK47" s="61">
        <v>0</v>
      </c>
      <c r="BL47" s="61">
        <v>0</v>
      </c>
      <c r="BM47" s="61">
        <v>1</v>
      </c>
      <c r="BN47" s="61">
        <v>0</v>
      </c>
      <c r="BO47" s="61">
        <v>1</v>
      </c>
      <c r="BP47" s="61">
        <v>0</v>
      </c>
      <c r="BQ47" s="61">
        <v>0</v>
      </c>
      <c r="BR47" s="61">
        <v>0</v>
      </c>
      <c r="BS47" s="61">
        <v>0</v>
      </c>
      <c r="BT47" s="61">
        <v>0</v>
      </c>
      <c r="BU47" s="61">
        <v>7</v>
      </c>
      <c r="BV47" s="61">
        <v>0</v>
      </c>
      <c r="BW47" s="61">
        <v>0</v>
      </c>
      <c r="BX47" s="61">
        <v>0</v>
      </c>
      <c r="BY47" s="61">
        <v>0</v>
      </c>
      <c r="BZ47" s="61">
        <v>0</v>
      </c>
      <c r="CA47" s="61">
        <v>1</v>
      </c>
      <c r="CB47" s="61">
        <v>0</v>
      </c>
      <c r="CC47" s="61">
        <v>0</v>
      </c>
      <c r="CD47" s="61">
        <v>0</v>
      </c>
      <c r="CE47" s="61">
        <v>0</v>
      </c>
      <c r="CF47" s="61">
        <v>0</v>
      </c>
      <c r="CG47" s="61">
        <v>1</v>
      </c>
      <c r="CH47" s="61">
        <v>0</v>
      </c>
      <c r="CI47" s="61">
        <v>1</v>
      </c>
      <c r="CJ47" s="61">
        <v>0</v>
      </c>
      <c r="CK47" s="61">
        <v>0</v>
      </c>
      <c r="CL47" s="61">
        <v>0</v>
      </c>
      <c r="CM47" s="61">
        <v>0</v>
      </c>
      <c r="CN47" s="61">
        <v>1</v>
      </c>
      <c r="CO47" s="61">
        <v>0</v>
      </c>
      <c r="CP47" s="62">
        <f t="shared" ref="CP47" si="62">CO47+CN47+CM47+CL47+CK47+CJ47+CI47+CH47+CG47+CF47+CE47+CD47+CC47+CB47+CA47+BZ47+BW47+BV47+BU47+BT47+BS47+BR47+BO47+BN47+BM47+BL47+BK47+BJ47</f>
        <v>13</v>
      </c>
      <c r="CQ47" s="62">
        <v>1</v>
      </c>
      <c r="CR47" s="61">
        <v>1</v>
      </c>
      <c r="CS47" s="61">
        <v>1</v>
      </c>
      <c r="CT47" s="61">
        <v>5</v>
      </c>
      <c r="CU47" s="61">
        <v>2</v>
      </c>
      <c r="CV47" s="61">
        <v>8</v>
      </c>
      <c r="CW47" s="61">
        <v>5</v>
      </c>
      <c r="CX47" s="61">
        <v>5</v>
      </c>
      <c r="CY47" s="61">
        <v>20</v>
      </c>
      <c r="CZ47" s="61">
        <v>43</v>
      </c>
      <c r="DA47" s="61">
        <v>0</v>
      </c>
      <c r="DB47" s="61">
        <v>0</v>
      </c>
      <c r="DC47" s="61">
        <v>0</v>
      </c>
      <c r="DD47" s="61">
        <v>0</v>
      </c>
      <c r="DE47" s="62">
        <f t="shared" ref="DE47" si="63">DD47+DC47+DB47+DA47+CZ47+CY47+CX47+CW47+CV47+CU47+CT47+CS47+CR47+CQ47</f>
        <v>91</v>
      </c>
      <c r="DF47" s="62">
        <v>0</v>
      </c>
      <c r="DG47" s="61">
        <v>1</v>
      </c>
      <c r="DH47" s="61">
        <v>0</v>
      </c>
      <c r="DI47" s="61">
        <v>0</v>
      </c>
      <c r="DJ47" s="61">
        <v>0</v>
      </c>
      <c r="DK47" s="61">
        <v>0</v>
      </c>
      <c r="DL47" s="61">
        <v>0</v>
      </c>
      <c r="DM47" s="61">
        <v>0</v>
      </c>
      <c r="DN47" s="62">
        <f t="shared" si="32"/>
        <v>1</v>
      </c>
      <c r="DO47" s="61">
        <f t="shared" ref="DO47:DP47" si="64">DL47+DJ47+DH47+DF47+DC47+DA47+CY47+CW47+CU47+CS47+CQ47+CN47+CL47+CJ47+CH47+CF47+CD47+CB47+BZ47+BV47+BT47+BR47+BN47+BL47+BJ47</f>
        <v>30</v>
      </c>
      <c r="DP47" s="61">
        <f t="shared" si="64"/>
        <v>75</v>
      </c>
      <c r="DQ47" s="65">
        <f t="shared" si="24"/>
        <v>105</v>
      </c>
      <c r="DR47" s="79"/>
      <c r="DS47" s="76"/>
      <c r="DT47" s="76"/>
      <c r="DU47" s="76"/>
      <c r="DV47" s="76"/>
      <c r="DW47" s="76"/>
      <c r="DX47" s="76"/>
      <c r="DY47" s="82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68"/>
      <c r="II47" s="68"/>
      <c r="IJ47" s="68"/>
      <c r="IK47" s="68"/>
      <c r="IL47" s="68"/>
      <c r="IM47" s="68"/>
      <c r="IN47" s="68"/>
      <c r="IO47" s="68"/>
      <c r="IP47" s="68"/>
    </row>
    <row r="48" spans="1:250" s="32" customFormat="1" x14ac:dyDescent="0.25">
      <c r="A48" s="55" t="s">
        <v>128</v>
      </c>
      <c r="B48" s="55">
        <v>614</v>
      </c>
      <c r="C48" s="55">
        <v>1314</v>
      </c>
      <c r="D48" s="55">
        <v>1364</v>
      </c>
      <c r="E48" s="55">
        <v>2678</v>
      </c>
      <c r="F48" s="55">
        <v>13</v>
      </c>
      <c r="G48" s="55">
        <v>9</v>
      </c>
      <c r="H48" s="55">
        <v>22</v>
      </c>
      <c r="I48" s="55">
        <v>19</v>
      </c>
      <c r="J48" s="55">
        <v>28</v>
      </c>
      <c r="K48" s="55">
        <v>47</v>
      </c>
      <c r="L48" s="55">
        <v>23</v>
      </c>
      <c r="M48" s="55">
        <v>29</v>
      </c>
      <c r="N48" s="55">
        <v>52</v>
      </c>
      <c r="O48" s="55">
        <v>70</v>
      </c>
      <c r="P48" s="55">
        <v>3</v>
      </c>
      <c r="Q48" s="89">
        <v>21</v>
      </c>
      <c r="R48" s="89"/>
      <c r="S48" s="55">
        <v>1</v>
      </c>
      <c r="T48" s="55">
        <v>1</v>
      </c>
      <c r="U48" s="55">
        <v>0</v>
      </c>
      <c r="V48" s="55">
        <v>1</v>
      </c>
      <c r="W48" s="55">
        <v>0</v>
      </c>
      <c r="X48" s="55">
        <v>24</v>
      </c>
      <c r="Y48" s="55">
        <v>0</v>
      </c>
      <c r="Z48" s="55">
        <v>0</v>
      </c>
      <c r="AA48" s="55">
        <v>1</v>
      </c>
      <c r="AB48" s="55">
        <v>0</v>
      </c>
      <c r="AC48" s="55">
        <v>1</v>
      </c>
      <c r="AD48" s="55">
        <v>1</v>
      </c>
      <c r="AE48" s="55">
        <v>0</v>
      </c>
      <c r="AF48" s="55">
        <v>0</v>
      </c>
      <c r="AG48" s="55">
        <v>0</v>
      </c>
      <c r="AH48" s="55">
        <v>3</v>
      </c>
      <c r="AI48" s="55">
        <v>8</v>
      </c>
      <c r="AJ48" s="55">
        <v>0</v>
      </c>
      <c r="AK48" s="55">
        <v>0</v>
      </c>
      <c r="AL48" s="55">
        <v>1</v>
      </c>
      <c r="AM48" s="55">
        <v>0</v>
      </c>
      <c r="AN48" s="55">
        <v>0</v>
      </c>
      <c r="AO48" s="55">
        <v>1</v>
      </c>
      <c r="AP48" s="55">
        <v>0</v>
      </c>
      <c r="AQ48" s="55">
        <v>1</v>
      </c>
      <c r="AR48" s="55">
        <v>11</v>
      </c>
      <c r="AS48" s="55">
        <v>5</v>
      </c>
      <c r="AT48" s="55">
        <v>5</v>
      </c>
      <c r="AU48" s="55">
        <v>3</v>
      </c>
      <c r="AV48" s="55">
        <v>0</v>
      </c>
      <c r="AW48" s="55">
        <v>0</v>
      </c>
      <c r="AX48" s="55">
        <v>0</v>
      </c>
      <c r="AY48" s="55">
        <v>0</v>
      </c>
      <c r="AZ48" s="55">
        <v>0</v>
      </c>
      <c r="BA48" s="55">
        <v>0</v>
      </c>
      <c r="BB48" s="55">
        <v>13</v>
      </c>
      <c r="BC48" s="55">
        <v>0</v>
      </c>
      <c r="BD48" s="55">
        <v>0</v>
      </c>
      <c r="BE48" s="55">
        <v>1512</v>
      </c>
      <c r="BF48" s="55">
        <v>1</v>
      </c>
      <c r="BG48" s="55">
        <v>0</v>
      </c>
      <c r="BH48" s="55">
        <v>3</v>
      </c>
      <c r="BI48" s="55">
        <v>0</v>
      </c>
      <c r="BJ48" s="55">
        <v>0</v>
      </c>
      <c r="BK48" s="55">
        <v>0</v>
      </c>
      <c r="BL48" s="55">
        <v>0</v>
      </c>
      <c r="BM48" s="55">
        <v>1</v>
      </c>
      <c r="BN48" s="55">
        <v>0</v>
      </c>
      <c r="BO48" s="55">
        <v>0</v>
      </c>
      <c r="BP48" s="55">
        <v>0</v>
      </c>
      <c r="BQ48" s="55">
        <v>0</v>
      </c>
      <c r="BR48" s="55">
        <v>0</v>
      </c>
      <c r="BS48" s="55">
        <v>0</v>
      </c>
      <c r="BT48" s="55">
        <v>0</v>
      </c>
      <c r="BU48" s="55">
        <v>7</v>
      </c>
      <c r="BV48" s="55">
        <v>0</v>
      </c>
      <c r="BW48" s="55">
        <v>0</v>
      </c>
      <c r="BX48" s="55">
        <v>0</v>
      </c>
      <c r="BY48" s="55">
        <v>0</v>
      </c>
      <c r="BZ48" s="55">
        <v>0</v>
      </c>
      <c r="CA48" s="55">
        <v>0</v>
      </c>
      <c r="CB48" s="55">
        <v>0</v>
      </c>
      <c r="CC48" s="55">
        <v>0</v>
      </c>
      <c r="CD48" s="55">
        <v>0</v>
      </c>
      <c r="CE48" s="55">
        <v>0</v>
      </c>
      <c r="CF48" s="55">
        <v>0</v>
      </c>
      <c r="CG48" s="55">
        <v>1</v>
      </c>
      <c r="CH48" s="55">
        <v>0</v>
      </c>
      <c r="CI48" s="55">
        <v>1</v>
      </c>
      <c r="CJ48" s="55">
        <v>0</v>
      </c>
      <c r="CK48" s="55">
        <v>0</v>
      </c>
      <c r="CL48" s="55">
        <v>0</v>
      </c>
      <c r="CM48" s="55">
        <v>0</v>
      </c>
      <c r="CN48" s="55">
        <v>0</v>
      </c>
      <c r="CO48" s="55">
        <v>0</v>
      </c>
      <c r="CP48" s="56">
        <v>10</v>
      </c>
      <c r="CQ48" s="56">
        <v>0</v>
      </c>
      <c r="CR48" s="55">
        <v>1</v>
      </c>
      <c r="CS48" s="55">
        <v>0</v>
      </c>
      <c r="CT48" s="55">
        <v>4</v>
      </c>
      <c r="CU48" s="55">
        <v>2</v>
      </c>
      <c r="CV48" s="55">
        <v>3</v>
      </c>
      <c r="CW48" s="55">
        <v>0</v>
      </c>
      <c r="CX48" s="55">
        <v>10</v>
      </c>
      <c r="CY48" s="55">
        <v>14</v>
      </c>
      <c r="CZ48" s="55">
        <v>36</v>
      </c>
      <c r="DA48" s="55">
        <v>0</v>
      </c>
      <c r="DB48" s="55">
        <v>0</v>
      </c>
      <c r="DC48" s="55">
        <v>0</v>
      </c>
      <c r="DD48" s="55">
        <v>0</v>
      </c>
      <c r="DE48" s="56">
        <v>70</v>
      </c>
      <c r="DF48" s="56">
        <v>0</v>
      </c>
      <c r="DG48" s="55">
        <v>0</v>
      </c>
      <c r="DH48" s="55">
        <v>3</v>
      </c>
      <c r="DI48" s="55">
        <v>1</v>
      </c>
      <c r="DJ48" s="55">
        <v>1</v>
      </c>
      <c r="DK48" s="55">
        <v>0</v>
      </c>
      <c r="DL48" s="55">
        <v>0</v>
      </c>
      <c r="DM48" s="55">
        <v>0</v>
      </c>
      <c r="DN48" s="56">
        <v>5</v>
      </c>
      <c r="DO48" s="55">
        <v>20</v>
      </c>
      <c r="DP48" s="55">
        <v>65</v>
      </c>
      <c r="DQ48" s="65">
        <v>85</v>
      </c>
      <c r="DR48" s="79"/>
      <c r="DS48" s="76"/>
      <c r="DT48" s="76"/>
      <c r="DU48" s="76"/>
      <c r="DV48" s="76"/>
      <c r="DW48" s="76"/>
      <c r="DX48" s="76"/>
      <c r="DY48" s="82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67"/>
      <c r="II48" s="67"/>
      <c r="IJ48" s="67"/>
      <c r="IK48" s="67"/>
      <c r="IL48" s="67"/>
      <c r="IM48" s="67"/>
      <c r="IN48" s="67"/>
      <c r="IO48" s="67"/>
      <c r="IP48" s="67"/>
    </row>
    <row r="49" spans="1:250" s="35" customFormat="1" x14ac:dyDescent="0.25">
      <c r="A49" s="36" t="s">
        <v>129</v>
      </c>
      <c r="B49" s="36">
        <v>0</v>
      </c>
      <c r="C49" s="33">
        <v>422</v>
      </c>
      <c r="D49" s="33">
        <v>353</v>
      </c>
      <c r="E49" s="33">
        <f t="shared" si="58"/>
        <v>775</v>
      </c>
      <c r="F49" s="33">
        <v>3</v>
      </c>
      <c r="G49" s="33">
        <v>0</v>
      </c>
      <c r="H49" s="33">
        <f t="shared" si="59"/>
        <v>3</v>
      </c>
      <c r="I49" s="33">
        <v>4</v>
      </c>
      <c r="J49" s="33">
        <v>5</v>
      </c>
      <c r="K49" s="33">
        <f t="shared" si="60"/>
        <v>9</v>
      </c>
      <c r="L49" s="33">
        <v>16</v>
      </c>
      <c r="M49" s="33">
        <v>11</v>
      </c>
      <c r="N49" s="33">
        <f t="shared" si="61"/>
        <v>27</v>
      </c>
      <c r="O49" s="33">
        <v>18</v>
      </c>
      <c r="P49" s="33">
        <v>0</v>
      </c>
      <c r="Q49" s="89">
        <v>7</v>
      </c>
      <c r="R49" s="89"/>
      <c r="S49" s="33">
        <v>0</v>
      </c>
      <c r="T49" s="33">
        <v>2</v>
      </c>
      <c r="U49" s="33">
        <v>0</v>
      </c>
      <c r="V49" s="33">
        <v>1</v>
      </c>
      <c r="W49" s="33">
        <v>0</v>
      </c>
      <c r="X49" s="33">
        <v>2</v>
      </c>
      <c r="Y49" s="33">
        <v>0</v>
      </c>
      <c r="Z49" s="33">
        <v>0</v>
      </c>
      <c r="AA49" s="33">
        <v>0</v>
      </c>
      <c r="AB49" s="33">
        <v>0</v>
      </c>
      <c r="AC49" s="33">
        <v>1</v>
      </c>
      <c r="AD49" s="33">
        <v>3</v>
      </c>
      <c r="AE49" s="33">
        <v>0</v>
      </c>
      <c r="AF49" s="33">
        <v>0</v>
      </c>
      <c r="AG49" s="33">
        <v>0</v>
      </c>
      <c r="AH49" s="33">
        <f t="shared" si="10"/>
        <v>4</v>
      </c>
      <c r="AI49" s="33">
        <v>5</v>
      </c>
      <c r="AJ49" s="33">
        <v>0</v>
      </c>
      <c r="AK49" s="33">
        <v>1</v>
      </c>
      <c r="AL49" s="33">
        <v>0</v>
      </c>
      <c r="AM49" s="33">
        <v>0</v>
      </c>
      <c r="AN49" s="33">
        <v>0</v>
      </c>
      <c r="AO49" s="33">
        <v>0</v>
      </c>
      <c r="AP49" s="33">
        <v>0</v>
      </c>
      <c r="AQ49" s="33">
        <v>0</v>
      </c>
      <c r="AR49" s="33">
        <f t="shared" si="22"/>
        <v>6</v>
      </c>
      <c r="AS49" s="33">
        <v>1</v>
      </c>
      <c r="AT49" s="33">
        <v>1</v>
      </c>
      <c r="AU49" s="33">
        <v>0</v>
      </c>
      <c r="AV49" s="33">
        <v>0</v>
      </c>
      <c r="AW49" s="33">
        <v>0</v>
      </c>
      <c r="AX49" s="33">
        <v>0</v>
      </c>
      <c r="AY49" s="33">
        <v>0</v>
      </c>
      <c r="AZ49" s="33">
        <v>0</v>
      </c>
      <c r="BA49" s="33">
        <v>0</v>
      </c>
      <c r="BB49" s="33">
        <f t="shared" si="23"/>
        <v>2</v>
      </c>
      <c r="BC49" s="33">
        <v>0</v>
      </c>
      <c r="BD49" s="33">
        <v>8</v>
      </c>
      <c r="BE49" s="33">
        <v>798</v>
      </c>
      <c r="BF49" s="33">
        <v>2</v>
      </c>
      <c r="BG49" s="33">
        <v>2</v>
      </c>
      <c r="BH49" s="33">
        <v>6</v>
      </c>
      <c r="BI49" s="33">
        <v>0</v>
      </c>
      <c r="BJ49" s="33">
        <v>0</v>
      </c>
      <c r="BK49" s="33">
        <v>0</v>
      </c>
      <c r="BL49" s="33">
        <v>0</v>
      </c>
      <c r="BM49" s="33">
        <v>0</v>
      </c>
      <c r="BN49" s="33">
        <v>0</v>
      </c>
      <c r="BO49" s="33">
        <v>0</v>
      </c>
      <c r="BP49" s="33">
        <v>0</v>
      </c>
      <c r="BQ49" s="33">
        <v>0</v>
      </c>
      <c r="BR49" s="33">
        <v>0</v>
      </c>
      <c r="BS49" s="33">
        <v>0</v>
      </c>
      <c r="BT49" s="33">
        <v>0</v>
      </c>
      <c r="BU49" s="33">
        <v>0</v>
      </c>
      <c r="BV49" s="33">
        <v>0</v>
      </c>
      <c r="BW49" s="33">
        <v>0</v>
      </c>
      <c r="BX49" s="33">
        <v>0</v>
      </c>
      <c r="BY49" s="33">
        <v>0</v>
      </c>
      <c r="BZ49" s="33">
        <v>0</v>
      </c>
      <c r="CA49" s="33">
        <v>0</v>
      </c>
      <c r="CB49" s="33">
        <v>0</v>
      </c>
      <c r="CC49" s="33">
        <v>0</v>
      </c>
      <c r="CD49" s="33">
        <v>0</v>
      </c>
      <c r="CE49" s="33">
        <v>0</v>
      </c>
      <c r="CF49" s="33">
        <v>0</v>
      </c>
      <c r="CG49" s="33">
        <v>0</v>
      </c>
      <c r="CH49" s="33">
        <v>0</v>
      </c>
      <c r="CI49" s="33">
        <v>0</v>
      </c>
      <c r="CJ49" s="33">
        <v>0</v>
      </c>
      <c r="CK49" s="33">
        <v>0</v>
      </c>
      <c r="CL49" s="33">
        <v>0</v>
      </c>
      <c r="CM49" s="33">
        <v>0</v>
      </c>
      <c r="CN49" s="33">
        <v>0</v>
      </c>
      <c r="CO49" s="33">
        <v>0</v>
      </c>
      <c r="CP49" s="34">
        <f t="shared" ref="CP49:CP53" si="65">CO49+CN49+CM49+CL49+CK49+CJ49+CI49+CH49+CG49+CF49+CE49+CD49+CC49+CB49+CA49+BZ49+BW49+BV49+BU49+BT49+BS49+BR49+BO49+BN49+BM49+BL49+BK49+BJ49</f>
        <v>0</v>
      </c>
      <c r="CQ49" s="34">
        <v>0</v>
      </c>
      <c r="CR49" s="33">
        <v>0</v>
      </c>
      <c r="CS49" s="33">
        <v>0</v>
      </c>
      <c r="CT49" s="33">
        <v>0</v>
      </c>
      <c r="CU49" s="33">
        <v>1</v>
      </c>
      <c r="CV49" s="33">
        <v>0</v>
      </c>
      <c r="CW49" s="33">
        <v>0</v>
      </c>
      <c r="CX49" s="33">
        <v>0</v>
      </c>
      <c r="CY49" s="33">
        <v>9</v>
      </c>
      <c r="CZ49" s="33">
        <v>9</v>
      </c>
      <c r="DA49" s="33">
        <v>0</v>
      </c>
      <c r="DB49" s="33">
        <v>0</v>
      </c>
      <c r="DC49" s="33">
        <v>0</v>
      </c>
      <c r="DD49" s="33">
        <v>0</v>
      </c>
      <c r="DE49" s="34">
        <f t="shared" si="31"/>
        <v>19</v>
      </c>
      <c r="DF49" s="34">
        <v>0</v>
      </c>
      <c r="DG49" s="33">
        <v>0</v>
      </c>
      <c r="DH49" s="33">
        <v>1</v>
      </c>
      <c r="DI49" s="33">
        <v>0</v>
      </c>
      <c r="DJ49" s="33">
        <v>1</v>
      </c>
      <c r="DK49" s="33">
        <v>0</v>
      </c>
      <c r="DL49" s="33">
        <v>0</v>
      </c>
      <c r="DM49" s="33">
        <v>0</v>
      </c>
      <c r="DN49" s="34">
        <f t="shared" si="32"/>
        <v>2</v>
      </c>
      <c r="DO49" s="33">
        <f t="shared" ref="DO49:DP53" si="66">DL49+DJ49+DH49+DF49+DC49+DA49+CY49+CW49+CU49+CS49+CQ49+CN49+CL49+CJ49+CH49+CF49+CD49+CB49+BZ49+BV49+BT49+BR49+BN49+BL49+BJ49</f>
        <v>12</v>
      </c>
      <c r="DP49" s="33">
        <f t="shared" si="66"/>
        <v>9</v>
      </c>
      <c r="DQ49" s="65">
        <f t="shared" si="24"/>
        <v>21</v>
      </c>
      <c r="DR49" s="79"/>
      <c r="DS49" s="76"/>
      <c r="DT49" s="76"/>
      <c r="DU49" s="76"/>
      <c r="DV49" s="76"/>
      <c r="DW49" s="76"/>
      <c r="DX49" s="76"/>
      <c r="DY49" s="82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68"/>
      <c r="II49" s="68"/>
      <c r="IJ49" s="68"/>
      <c r="IK49" s="68"/>
      <c r="IL49" s="68"/>
      <c r="IM49" s="68"/>
      <c r="IN49" s="68"/>
      <c r="IO49" s="68"/>
      <c r="IP49" s="68"/>
    </row>
    <row r="50" spans="1:250" s="63" customFormat="1" x14ac:dyDescent="0.25">
      <c r="A50" s="64" t="s">
        <v>130</v>
      </c>
      <c r="B50" s="64">
        <v>223</v>
      </c>
      <c r="C50" s="61">
        <v>565</v>
      </c>
      <c r="D50" s="61">
        <v>614</v>
      </c>
      <c r="E50" s="61">
        <f t="shared" si="58"/>
        <v>1179</v>
      </c>
      <c r="F50" s="61">
        <v>2</v>
      </c>
      <c r="G50" s="61">
        <v>5</v>
      </c>
      <c r="H50" s="61">
        <f t="shared" si="59"/>
        <v>7</v>
      </c>
      <c r="I50" s="61">
        <v>12</v>
      </c>
      <c r="J50" s="61">
        <v>6</v>
      </c>
      <c r="K50" s="61">
        <f t="shared" si="60"/>
        <v>18</v>
      </c>
      <c r="L50" s="61">
        <v>35</v>
      </c>
      <c r="M50" s="61">
        <v>27</v>
      </c>
      <c r="N50" s="61">
        <f t="shared" si="61"/>
        <v>62</v>
      </c>
      <c r="O50" s="61">
        <v>26</v>
      </c>
      <c r="P50" s="61">
        <v>0</v>
      </c>
      <c r="Q50" s="89">
        <v>4</v>
      </c>
      <c r="R50" s="89"/>
      <c r="S50" s="61">
        <v>0</v>
      </c>
      <c r="T50" s="61">
        <v>0</v>
      </c>
      <c r="U50" s="61">
        <v>0</v>
      </c>
      <c r="V50" s="61">
        <v>0</v>
      </c>
      <c r="W50" s="61">
        <v>0</v>
      </c>
      <c r="X50" s="61">
        <v>4</v>
      </c>
      <c r="Y50" s="61">
        <v>0</v>
      </c>
      <c r="Z50" s="61">
        <v>0</v>
      </c>
      <c r="AA50" s="61">
        <v>0</v>
      </c>
      <c r="AB50" s="61">
        <v>0</v>
      </c>
      <c r="AC50" s="61">
        <v>1</v>
      </c>
      <c r="AD50" s="61">
        <v>1</v>
      </c>
      <c r="AE50" s="61">
        <v>0</v>
      </c>
      <c r="AF50" s="61">
        <v>2</v>
      </c>
      <c r="AG50" s="61">
        <v>0</v>
      </c>
      <c r="AH50" s="61">
        <f t="shared" si="10"/>
        <v>4</v>
      </c>
      <c r="AI50" s="61">
        <v>0</v>
      </c>
      <c r="AJ50" s="61">
        <v>0</v>
      </c>
      <c r="AK50" s="61">
        <v>0</v>
      </c>
      <c r="AL50" s="61">
        <v>0</v>
      </c>
      <c r="AM50" s="61">
        <v>0</v>
      </c>
      <c r="AN50" s="61">
        <v>0</v>
      </c>
      <c r="AO50" s="61">
        <v>0</v>
      </c>
      <c r="AP50" s="61">
        <v>0</v>
      </c>
      <c r="AQ50" s="61">
        <v>0</v>
      </c>
      <c r="AR50" s="61">
        <f t="shared" si="22"/>
        <v>0</v>
      </c>
      <c r="AS50" s="61">
        <v>1</v>
      </c>
      <c r="AT50" s="61">
        <v>1</v>
      </c>
      <c r="AU50" s="61">
        <v>1</v>
      </c>
      <c r="AV50" s="61">
        <v>0</v>
      </c>
      <c r="AW50" s="61">
        <v>0</v>
      </c>
      <c r="AX50" s="61">
        <v>0</v>
      </c>
      <c r="AY50" s="61">
        <v>0</v>
      </c>
      <c r="AZ50" s="61">
        <v>1</v>
      </c>
      <c r="BA50" s="61">
        <v>0</v>
      </c>
      <c r="BB50" s="61">
        <f t="shared" si="23"/>
        <v>4</v>
      </c>
      <c r="BC50" s="61">
        <v>0</v>
      </c>
      <c r="BD50" s="61">
        <v>0</v>
      </c>
      <c r="BE50" s="61">
        <v>380</v>
      </c>
      <c r="BF50" s="61">
        <v>2</v>
      </c>
      <c r="BG50" s="61">
        <v>0</v>
      </c>
      <c r="BH50" s="61">
        <v>3</v>
      </c>
      <c r="BI50" s="61">
        <v>0</v>
      </c>
      <c r="BJ50" s="61">
        <v>0</v>
      </c>
      <c r="BK50" s="61">
        <v>0</v>
      </c>
      <c r="BL50" s="61">
        <v>0</v>
      </c>
      <c r="BM50" s="61">
        <v>0</v>
      </c>
      <c r="BN50" s="61">
        <v>0</v>
      </c>
      <c r="BO50" s="61">
        <v>0</v>
      </c>
      <c r="BP50" s="61">
        <v>0</v>
      </c>
      <c r="BQ50" s="61">
        <v>0</v>
      </c>
      <c r="BR50" s="61">
        <v>0</v>
      </c>
      <c r="BS50" s="61">
        <v>0</v>
      </c>
      <c r="BT50" s="61">
        <v>0</v>
      </c>
      <c r="BU50" s="61">
        <v>0</v>
      </c>
      <c r="BV50" s="61">
        <v>0</v>
      </c>
      <c r="BW50" s="61">
        <v>0</v>
      </c>
      <c r="BX50" s="61">
        <v>0</v>
      </c>
      <c r="BY50" s="61">
        <v>0</v>
      </c>
      <c r="BZ50" s="61">
        <v>0</v>
      </c>
      <c r="CA50" s="61">
        <v>0</v>
      </c>
      <c r="CB50" s="61">
        <v>0</v>
      </c>
      <c r="CC50" s="61">
        <v>0</v>
      </c>
      <c r="CD50" s="61">
        <v>0</v>
      </c>
      <c r="CE50" s="61">
        <v>0</v>
      </c>
      <c r="CF50" s="61">
        <v>0</v>
      </c>
      <c r="CG50" s="61">
        <v>0</v>
      </c>
      <c r="CH50" s="61">
        <v>0</v>
      </c>
      <c r="CI50" s="61">
        <v>0</v>
      </c>
      <c r="CJ50" s="61">
        <v>0</v>
      </c>
      <c r="CK50" s="61">
        <v>0</v>
      </c>
      <c r="CL50" s="61">
        <v>0</v>
      </c>
      <c r="CM50" s="61">
        <v>0</v>
      </c>
      <c r="CN50" s="61">
        <v>0</v>
      </c>
      <c r="CO50" s="61">
        <v>0</v>
      </c>
      <c r="CP50" s="62">
        <f t="shared" si="65"/>
        <v>0</v>
      </c>
      <c r="CQ50" s="62">
        <v>0</v>
      </c>
      <c r="CR50" s="61">
        <v>0</v>
      </c>
      <c r="CS50" s="61">
        <v>1</v>
      </c>
      <c r="CT50" s="61">
        <v>0</v>
      </c>
      <c r="CU50" s="61">
        <v>0</v>
      </c>
      <c r="CV50" s="61">
        <v>2</v>
      </c>
      <c r="CW50" s="61">
        <v>0</v>
      </c>
      <c r="CX50" s="61">
        <v>2</v>
      </c>
      <c r="CY50" s="61">
        <v>6</v>
      </c>
      <c r="CZ50" s="61">
        <v>15</v>
      </c>
      <c r="DA50" s="61">
        <v>0</v>
      </c>
      <c r="DB50" s="61">
        <v>0</v>
      </c>
      <c r="DC50" s="61">
        <v>0</v>
      </c>
      <c r="DD50" s="61">
        <v>0</v>
      </c>
      <c r="DE50" s="62">
        <f t="shared" si="31"/>
        <v>26</v>
      </c>
      <c r="DF50" s="62">
        <v>0</v>
      </c>
      <c r="DG50" s="61">
        <v>0</v>
      </c>
      <c r="DH50" s="61">
        <v>1</v>
      </c>
      <c r="DI50" s="61">
        <v>0</v>
      </c>
      <c r="DJ50" s="61">
        <v>1</v>
      </c>
      <c r="DK50" s="61">
        <v>0</v>
      </c>
      <c r="DL50" s="61">
        <v>0</v>
      </c>
      <c r="DM50" s="61">
        <v>0</v>
      </c>
      <c r="DN50" s="62">
        <f t="shared" si="32"/>
        <v>2</v>
      </c>
      <c r="DO50" s="61">
        <f t="shared" si="66"/>
        <v>9</v>
      </c>
      <c r="DP50" s="61">
        <f t="shared" si="66"/>
        <v>19</v>
      </c>
      <c r="DQ50" s="65">
        <f t="shared" si="24"/>
        <v>28</v>
      </c>
      <c r="DR50" s="79"/>
      <c r="DS50" s="76"/>
      <c r="DT50" s="76"/>
      <c r="DU50" s="76"/>
      <c r="DV50" s="76"/>
      <c r="DW50" s="76"/>
      <c r="DX50" s="76"/>
      <c r="DY50" s="82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  <c r="GQ50" s="78"/>
      <c r="GR50" s="78"/>
      <c r="GS50" s="78"/>
      <c r="GT50" s="78"/>
      <c r="GU50" s="78"/>
      <c r="GV50" s="78"/>
      <c r="GW50" s="78"/>
      <c r="GX50" s="78"/>
      <c r="GY50" s="78"/>
      <c r="GZ50" s="78"/>
      <c r="HA50" s="78"/>
      <c r="HB50" s="78"/>
      <c r="HC50" s="78"/>
      <c r="HD50" s="78"/>
      <c r="HE50" s="78"/>
      <c r="HF50" s="78"/>
      <c r="HG50" s="78"/>
      <c r="HH50" s="78"/>
      <c r="HI50" s="78"/>
      <c r="HJ50" s="78"/>
      <c r="HK50" s="78"/>
      <c r="HL50" s="78"/>
      <c r="HM50" s="78"/>
      <c r="HN50" s="78"/>
      <c r="HO50" s="78"/>
      <c r="HP50" s="78"/>
      <c r="HQ50" s="78"/>
      <c r="HR50" s="78"/>
      <c r="HS50" s="78"/>
      <c r="HT50" s="78"/>
      <c r="HU50" s="78"/>
      <c r="HV50" s="78"/>
      <c r="HW50" s="78"/>
      <c r="HX50" s="78"/>
      <c r="HY50" s="78"/>
      <c r="HZ50" s="78"/>
      <c r="IA50" s="78"/>
      <c r="IB50" s="78"/>
      <c r="IC50" s="78"/>
      <c r="ID50" s="78"/>
      <c r="IE50" s="78"/>
      <c r="IF50" s="78"/>
      <c r="IG50" s="78"/>
      <c r="IH50" s="68"/>
      <c r="II50" s="68"/>
      <c r="IJ50" s="68"/>
      <c r="IK50" s="68"/>
      <c r="IL50" s="68"/>
      <c r="IM50" s="68"/>
      <c r="IN50" s="68"/>
      <c r="IO50" s="68"/>
      <c r="IP50" s="68"/>
    </row>
    <row r="51" spans="1:250" s="59" customFormat="1" x14ac:dyDescent="0.25">
      <c r="A51" s="57" t="s">
        <v>131</v>
      </c>
      <c r="B51" s="57">
        <v>0</v>
      </c>
      <c r="C51" s="57">
        <v>237</v>
      </c>
      <c r="D51" s="57">
        <v>349</v>
      </c>
      <c r="E51" s="57">
        <f t="shared" si="58"/>
        <v>586</v>
      </c>
      <c r="F51" s="57">
        <v>3</v>
      </c>
      <c r="G51" s="57">
        <v>8</v>
      </c>
      <c r="H51" s="57">
        <f t="shared" si="59"/>
        <v>11</v>
      </c>
      <c r="I51" s="57">
        <v>5</v>
      </c>
      <c r="J51" s="57">
        <v>5</v>
      </c>
      <c r="K51" s="57">
        <f t="shared" si="60"/>
        <v>10</v>
      </c>
      <c r="L51" s="57">
        <v>3</v>
      </c>
      <c r="M51" s="57">
        <v>0</v>
      </c>
      <c r="N51" s="57">
        <f t="shared" si="61"/>
        <v>3</v>
      </c>
      <c r="O51" s="57">
        <v>5</v>
      </c>
      <c r="P51" s="57">
        <v>6</v>
      </c>
      <c r="Q51" s="89">
        <v>6</v>
      </c>
      <c r="R51" s="89"/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6</v>
      </c>
      <c r="Y51" s="57">
        <v>0</v>
      </c>
      <c r="Z51" s="57">
        <v>0</v>
      </c>
      <c r="AA51" s="57">
        <v>0</v>
      </c>
      <c r="AB51" s="57">
        <v>0</v>
      </c>
      <c r="AC51" s="57">
        <v>0</v>
      </c>
      <c r="AD51" s="57">
        <v>0</v>
      </c>
      <c r="AE51" s="57">
        <v>0</v>
      </c>
      <c r="AF51" s="57">
        <v>0</v>
      </c>
      <c r="AG51" s="57">
        <v>0</v>
      </c>
      <c r="AH51" s="57">
        <f t="shared" si="10"/>
        <v>0</v>
      </c>
      <c r="AI51" s="57">
        <v>1</v>
      </c>
      <c r="AJ51" s="57">
        <v>0</v>
      </c>
      <c r="AK51" s="57">
        <v>1</v>
      </c>
      <c r="AL51" s="57">
        <v>0</v>
      </c>
      <c r="AM51" s="57">
        <v>0</v>
      </c>
      <c r="AN51" s="57">
        <v>0</v>
      </c>
      <c r="AO51" s="57">
        <v>0</v>
      </c>
      <c r="AP51" s="57">
        <v>0</v>
      </c>
      <c r="AQ51" s="57">
        <v>0</v>
      </c>
      <c r="AR51" s="57">
        <f t="shared" si="22"/>
        <v>2</v>
      </c>
      <c r="AS51" s="57">
        <v>0</v>
      </c>
      <c r="AT51" s="57">
        <v>0</v>
      </c>
      <c r="AU51" s="57">
        <v>0</v>
      </c>
      <c r="AV51" s="57">
        <v>0</v>
      </c>
      <c r="AW51" s="57">
        <v>0</v>
      </c>
      <c r="AX51" s="57">
        <v>0</v>
      </c>
      <c r="AY51" s="57">
        <v>0</v>
      </c>
      <c r="AZ51" s="57">
        <v>0</v>
      </c>
      <c r="BA51" s="57">
        <v>0</v>
      </c>
      <c r="BB51" s="57">
        <f t="shared" si="23"/>
        <v>0</v>
      </c>
      <c r="BC51" s="57">
        <v>0</v>
      </c>
      <c r="BD51" s="57">
        <v>0</v>
      </c>
      <c r="BE51" s="57">
        <v>360</v>
      </c>
      <c r="BF51" s="57">
        <v>4</v>
      </c>
      <c r="BG51" s="57">
        <v>1</v>
      </c>
      <c r="BH51" s="57">
        <v>5</v>
      </c>
      <c r="BI51" s="57">
        <v>0</v>
      </c>
      <c r="BJ51" s="57">
        <v>0</v>
      </c>
      <c r="BK51" s="57">
        <v>0</v>
      </c>
      <c r="BL51" s="57">
        <v>0</v>
      </c>
      <c r="BM51" s="57">
        <v>0</v>
      </c>
      <c r="BN51" s="57">
        <v>0</v>
      </c>
      <c r="BO51" s="57">
        <v>0</v>
      </c>
      <c r="BP51" s="57">
        <v>0</v>
      </c>
      <c r="BQ51" s="57">
        <v>0</v>
      </c>
      <c r="BR51" s="57">
        <v>0</v>
      </c>
      <c r="BS51" s="57">
        <v>0</v>
      </c>
      <c r="BT51" s="57">
        <v>0</v>
      </c>
      <c r="BU51" s="57">
        <v>0</v>
      </c>
      <c r="BV51" s="57">
        <v>0</v>
      </c>
      <c r="BW51" s="57">
        <v>0</v>
      </c>
      <c r="BX51" s="57">
        <v>0</v>
      </c>
      <c r="BY51" s="57">
        <v>0</v>
      </c>
      <c r="BZ51" s="57">
        <v>0</v>
      </c>
      <c r="CA51" s="57">
        <v>0</v>
      </c>
      <c r="CB51" s="57">
        <v>0</v>
      </c>
      <c r="CC51" s="57">
        <v>0</v>
      </c>
      <c r="CD51" s="57">
        <v>0</v>
      </c>
      <c r="CE51" s="57">
        <v>0</v>
      </c>
      <c r="CF51" s="57">
        <v>0</v>
      </c>
      <c r="CG51" s="57">
        <v>0</v>
      </c>
      <c r="CH51" s="57">
        <v>0</v>
      </c>
      <c r="CI51" s="57">
        <v>0</v>
      </c>
      <c r="CJ51" s="57">
        <v>0</v>
      </c>
      <c r="CK51" s="57">
        <v>0</v>
      </c>
      <c r="CL51" s="57">
        <v>0</v>
      </c>
      <c r="CM51" s="57">
        <v>0</v>
      </c>
      <c r="CN51" s="57">
        <v>0</v>
      </c>
      <c r="CO51" s="57">
        <v>0</v>
      </c>
      <c r="CP51" s="58">
        <f t="shared" si="65"/>
        <v>0</v>
      </c>
      <c r="CQ51" s="58">
        <v>0</v>
      </c>
      <c r="CR51" s="57">
        <v>0</v>
      </c>
      <c r="CS51" s="57">
        <v>0</v>
      </c>
      <c r="CT51" s="57">
        <v>0</v>
      </c>
      <c r="CU51" s="57">
        <v>0</v>
      </c>
      <c r="CV51" s="57">
        <v>0</v>
      </c>
      <c r="CW51" s="57">
        <v>0</v>
      </c>
      <c r="CX51" s="57">
        <v>0</v>
      </c>
      <c r="CY51" s="57">
        <v>4</v>
      </c>
      <c r="CZ51" s="57">
        <v>1</v>
      </c>
      <c r="DA51" s="57">
        <v>0</v>
      </c>
      <c r="DB51" s="57">
        <v>0</v>
      </c>
      <c r="DC51" s="57">
        <v>0</v>
      </c>
      <c r="DD51" s="57">
        <v>0</v>
      </c>
      <c r="DE51" s="58">
        <f t="shared" si="31"/>
        <v>5</v>
      </c>
      <c r="DF51" s="58">
        <v>0</v>
      </c>
      <c r="DG51" s="57">
        <v>6</v>
      </c>
      <c r="DH51" s="57">
        <v>0</v>
      </c>
      <c r="DI51" s="57">
        <v>0</v>
      </c>
      <c r="DJ51" s="57">
        <v>0</v>
      </c>
      <c r="DK51" s="57">
        <v>0</v>
      </c>
      <c r="DL51" s="57">
        <v>0</v>
      </c>
      <c r="DM51" s="57">
        <v>0</v>
      </c>
      <c r="DN51" s="58">
        <f t="shared" si="32"/>
        <v>6</v>
      </c>
      <c r="DO51" s="57">
        <f t="shared" si="66"/>
        <v>4</v>
      </c>
      <c r="DP51" s="57">
        <f t="shared" si="66"/>
        <v>7</v>
      </c>
      <c r="DQ51" s="65">
        <f t="shared" si="24"/>
        <v>11</v>
      </c>
      <c r="DR51" s="79"/>
      <c r="DS51" s="76"/>
      <c r="DT51" s="76"/>
      <c r="DU51" s="76"/>
      <c r="DV51" s="76"/>
      <c r="DW51" s="76"/>
      <c r="DX51" s="76"/>
      <c r="DY51" s="82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8"/>
      <c r="IC51" s="78"/>
      <c r="ID51" s="78"/>
      <c r="IE51" s="78"/>
      <c r="IF51" s="78"/>
      <c r="IG51" s="78"/>
      <c r="IH51" s="68"/>
      <c r="II51" s="68"/>
      <c r="IJ51" s="68"/>
      <c r="IK51" s="68"/>
      <c r="IL51" s="68"/>
      <c r="IM51" s="68"/>
      <c r="IN51" s="68"/>
      <c r="IO51" s="68"/>
      <c r="IP51" s="68"/>
    </row>
    <row r="52" spans="1:250" s="32" customFormat="1" x14ac:dyDescent="0.25">
      <c r="A52" s="33" t="s">
        <v>132</v>
      </c>
      <c r="B52" s="33">
        <v>0</v>
      </c>
      <c r="C52" s="33">
        <v>209</v>
      </c>
      <c r="D52" s="33">
        <v>155</v>
      </c>
      <c r="E52" s="33">
        <f t="shared" si="58"/>
        <v>364</v>
      </c>
      <c r="F52" s="33">
        <v>0</v>
      </c>
      <c r="G52" s="33">
        <v>0</v>
      </c>
      <c r="H52" s="33">
        <f t="shared" si="59"/>
        <v>0</v>
      </c>
      <c r="I52" s="33">
        <v>0</v>
      </c>
      <c r="J52" s="33">
        <v>0</v>
      </c>
      <c r="K52" s="33">
        <f t="shared" si="60"/>
        <v>0</v>
      </c>
      <c r="L52" s="33">
        <v>5</v>
      </c>
      <c r="M52" s="33">
        <v>4</v>
      </c>
      <c r="N52" s="33">
        <f t="shared" si="61"/>
        <v>9</v>
      </c>
      <c r="O52" s="33">
        <v>10</v>
      </c>
      <c r="P52" s="33">
        <v>0</v>
      </c>
      <c r="Q52" s="89">
        <v>5</v>
      </c>
      <c r="R52" s="89"/>
      <c r="S52" s="33">
        <v>0</v>
      </c>
      <c r="T52" s="33">
        <v>0</v>
      </c>
      <c r="U52" s="33">
        <v>0</v>
      </c>
      <c r="V52" s="33">
        <v>0</v>
      </c>
      <c r="W52" s="33">
        <v>1</v>
      </c>
      <c r="X52" s="33">
        <v>6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33">
        <v>0</v>
      </c>
      <c r="AE52" s="33">
        <v>0</v>
      </c>
      <c r="AF52" s="33">
        <v>0</v>
      </c>
      <c r="AG52" s="33">
        <v>0</v>
      </c>
      <c r="AH52" s="33">
        <f t="shared" si="10"/>
        <v>0</v>
      </c>
      <c r="AI52" s="33">
        <v>0</v>
      </c>
      <c r="AJ52" s="33">
        <v>0</v>
      </c>
      <c r="AK52" s="33">
        <v>0</v>
      </c>
      <c r="AL52" s="33">
        <v>0</v>
      </c>
      <c r="AM52" s="33">
        <v>0</v>
      </c>
      <c r="AN52" s="33">
        <v>0</v>
      </c>
      <c r="AO52" s="33">
        <v>0</v>
      </c>
      <c r="AP52" s="33">
        <v>0</v>
      </c>
      <c r="AQ52" s="33">
        <v>0</v>
      </c>
      <c r="AR52" s="33">
        <f t="shared" si="22"/>
        <v>0</v>
      </c>
      <c r="AS52" s="33">
        <v>0</v>
      </c>
      <c r="AT52" s="33">
        <v>0</v>
      </c>
      <c r="AU52" s="33">
        <v>0</v>
      </c>
      <c r="AV52" s="33">
        <v>0</v>
      </c>
      <c r="AW52" s="33">
        <v>0</v>
      </c>
      <c r="AX52" s="33">
        <v>0</v>
      </c>
      <c r="AY52" s="33">
        <v>0</v>
      </c>
      <c r="AZ52" s="33">
        <v>0</v>
      </c>
      <c r="BA52" s="33">
        <v>0</v>
      </c>
      <c r="BB52" s="33">
        <f t="shared" si="23"/>
        <v>0</v>
      </c>
      <c r="BC52" s="33">
        <v>0</v>
      </c>
      <c r="BD52" s="33">
        <v>8</v>
      </c>
      <c r="BE52" s="33">
        <v>400</v>
      </c>
      <c r="BF52" s="33">
        <v>1</v>
      </c>
      <c r="BG52" s="33">
        <v>2</v>
      </c>
      <c r="BH52" s="33">
        <v>1</v>
      </c>
      <c r="BI52" s="33">
        <v>1</v>
      </c>
      <c r="BJ52" s="33">
        <v>0</v>
      </c>
      <c r="BK52" s="33">
        <v>0</v>
      </c>
      <c r="BL52" s="33">
        <v>0</v>
      </c>
      <c r="BM52" s="33">
        <v>0</v>
      </c>
      <c r="BN52" s="33">
        <v>0</v>
      </c>
      <c r="BO52" s="33">
        <v>0</v>
      </c>
      <c r="BP52" s="33">
        <v>0</v>
      </c>
      <c r="BQ52" s="33">
        <v>0</v>
      </c>
      <c r="BR52" s="33">
        <v>0</v>
      </c>
      <c r="BS52" s="33">
        <v>0</v>
      </c>
      <c r="BT52" s="33">
        <v>0</v>
      </c>
      <c r="BU52" s="33">
        <v>0</v>
      </c>
      <c r="BV52" s="33">
        <v>0</v>
      </c>
      <c r="BW52" s="33">
        <v>0</v>
      </c>
      <c r="BX52" s="33">
        <v>0</v>
      </c>
      <c r="BY52" s="33">
        <v>0</v>
      </c>
      <c r="BZ52" s="33">
        <v>0</v>
      </c>
      <c r="CA52" s="33">
        <v>0</v>
      </c>
      <c r="CB52" s="33">
        <v>0</v>
      </c>
      <c r="CC52" s="33">
        <v>0</v>
      </c>
      <c r="CD52" s="33">
        <v>0</v>
      </c>
      <c r="CE52" s="33">
        <v>0</v>
      </c>
      <c r="CF52" s="33">
        <v>0</v>
      </c>
      <c r="CG52" s="33">
        <v>0</v>
      </c>
      <c r="CH52" s="33">
        <v>0</v>
      </c>
      <c r="CI52" s="33">
        <v>0</v>
      </c>
      <c r="CJ52" s="33">
        <v>0</v>
      </c>
      <c r="CK52" s="33">
        <v>0</v>
      </c>
      <c r="CL52" s="33">
        <v>0</v>
      </c>
      <c r="CM52" s="33">
        <v>0</v>
      </c>
      <c r="CN52" s="33">
        <v>0</v>
      </c>
      <c r="CO52" s="33">
        <v>0</v>
      </c>
      <c r="CP52" s="34">
        <f t="shared" si="65"/>
        <v>0</v>
      </c>
      <c r="CQ52" s="33">
        <v>0</v>
      </c>
      <c r="CR52" s="33">
        <v>0</v>
      </c>
      <c r="CS52" s="33">
        <v>0</v>
      </c>
      <c r="CT52" s="33">
        <v>0</v>
      </c>
      <c r="CU52" s="33">
        <v>0</v>
      </c>
      <c r="CV52" s="33">
        <v>0</v>
      </c>
      <c r="CW52" s="33">
        <v>0</v>
      </c>
      <c r="CX52" s="33">
        <v>0</v>
      </c>
      <c r="CY52" s="33">
        <v>4</v>
      </c>
      <c r="CZ52" s="33">
        <v>6</v>
      </c>
      <c r="DA52" s="33">
        <v>0</v>
      </c>
      <c r="DB52" s="33">
        <v>0</v>
      </c>
      <c r="DC52" s="33">
        <v>0</v>
      </c>
      <c r="DD52" s="33">
        <v>0</v>
      </c>
      <c r="DE52" s="33">
        <f t="shared" si="31"/>
        <v>10</v>
      </c>
      <c r="DF52" s="33">
        <v>0</v>
      </c>
      <c r="DG52" s="33">
        <v>0</v>
      </c>
      <c r="DH52" s="33">
        <v>0</v>
      </c>
      <c r="DI52" s="33">
        <v>0</v>
      </c>
      <c r="DJ52" s="33">
        <v>0</v>
      </c>
      <c r="DK52" s="33">
        <v>0</v>
      </c>
      <c r="DL52" s="33">
        <v>0</v>
      </c>
      <c r="DM52" s="33">
        <v>0</v>
      </c>
      <c r="DN52" s="33">
        <f t="shared" si="32"/>
        <v>0</v>
      </c>
      <c r="DO52" s="33">
        <f t="shared" si="66"/>
        <v>4</v>
      </c>
      <c r="DP52" s="33">
        <f t="shared" si="66"/>
        <v>6</v>
      </c>
      <c r="DQ52" s="65">
        <f t="shared" si="24"/>
        <v>10</v>
      </c>
      <c r="DR52" s="79"/>
      <c r="DS52" s="76"/>
      <c r="DT52" s="76"/>
      <c r="DU52" s="76"/>
      <c r="DV52" s="76"/>
      <c r="DW52" s="76"/>
      <c r="DX52" s="76"/>
      <c r="DY52" s="82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8"/>
      <c r="HE52" s="78"/>
      <c r="HF52" s="78"/>
      <c r="HG52" s="78"/>
      <c r="HH52" s="78"/>
      <c r="HI52" s="78"/>
      <c r="HJ52" s="78"/>
      <c r="HK52" s="78"/>
      <c r="HL52" s="78"/>
      <c r="HM52" s="78"/>
      <c r="HN52" s="78"/>
      <c r="HO52" s="78"/>
      <c r="HP52" s="78"/>
      <c r="HQ52" s="78"/>
      <c r="HR52" s="78"/>
      <c r="HS52" s="78"/>
      <c r="HT52" s="78"/>
      <c r="HU52" s="78"/>
      <c r="HV52" s="78"/>
      <c r="HW52" s="78"/>
      <c r="HX52" s="78"/>
      <c r="HY52" s="78"/>
      <c r="HZ52" s="78"/>
      <c r="IA52" s="78"/>
      <c r="IB52" s="78"/>
      <c r="IC52" s="78"/>
      <c r="ID52" s="78"/>
      <c r="IE52" s="78"/>
      <c r="IF52" s="78"/>
      <c r="IG52" s="78"/>
      <c r="IH52" s="67"/>
      <c r="II52" s="67"/>
      <c r="IJ52" s="67"/>
      <c r="IK52" s="67"/>
      <c r="IL52" s="67"/>
      <c r="IM52" s="67"/>
      <c r="IN52" s="67"/>
      <c r="IO52" s="67"/>
      <c r="IP52" s="67"/>
    </row>
    <row r="53" spans="1:250" s="70" customFormat="1" x14ac:dyDescent="0.25">
      <c r="A53" s="68" t="s">
        <v>133</v>
      </c>
      <c r="B53" s="68">
        <v>0</v>
      </c>
      <c r="C53" s="68">
        <v>418</v>
      </c>
      <c r="D53" s="68">
        <v>362</v>
      </c>
      <c r="E53" s="68">
        <f t="shared" si="58"/>
        <v>780</v>
      </c>
      <c r="F53" s="68">
        <v>17</v>
      </c>
      <c r="G53" s="68">
        <v>14</v>
      </c>
      <c r="H53" s="68">
        <f t="shared" si="59"/>
        <v>31</v>
      </c>
      <c r="I53" s="68">
        <v>6</v>
      </c>
      <c r="J53" s="68">
        <v>10</v>
      </c>
      <c r="K53" s="68">
        <f t="shared" si="60"/>
        <v>16</v>
      </c>
      <c r="L53" s="68">
        <v>51</v>
      </c>
      <c r="M53" s="68">
        <v>27</v>
      </c>
      <c r="N53" s="68">
        <f t="shared" si="61"/>
        <v>78</v>
      </c>
      <c r="O53" s="68">
        <v>11</v>
      </c>
      <c r="P53" s="68">
        <v>2</v>
      </c>
      <c r="Q53" s="89">
        <v>6</v>
      </c>
      <c r="R53" s="89"/>
      <c r="S53" s="68">
        <v>0</v>
      </c>
      <c r="T53" s="68">
        <v>0</v>
      </c>
      <c r="U53" s="68">
        <v>0</v>
      </c>
      <c r="V53" s="68">
        <v>0</v>
      </c>
      <c r="W53" s="68">
        <v>0</v>
      </c>
      <c r="X53" s="68">
        <v>6</v>
      </c>
      <c r="Y53" s="68">
        <v>0</v>
      </c>
      <c r="Z53" s="68">
        <v>0</v>
      </c>
      <c r="AA53" s="68">
        <v>0</v>
      </c>
      <c r="AB53" s="68">
        <v>0</v>
      </c>
      <c r="AC53" s="68">
        <v>0</v>
      </c>
      <c r="AD53" s="68">
        <v>0</v>
      </c>
      <c r="AE53" s="68">
        <v>0</v>
      </c>
      <c r="AF53" s="68">
        <v>0</v>
      </c>
      <c r="AG53" s="68">
        <v>0</v>
      </c>
      <c r="AH53" s="68">
        <f t="shared" si="10"/>
        <v>0</v>
      </c>
      <c r="AI53" s="68">
        <v>0</v>
      </c>
      <c r="AJ53" s="68">
        <v>0</v>
      </c>
      <c r="AK53" s="68">
        <v>0</v>
      </c>
      <c r="AL53" s="68">
        <v>1</v>
      </c>
      <c r="AM53" s="68">
        <v>0</v>
      </c>
      <c r="AN53" s="68">
        <v>1</v>
      </c>
      <c r="AO53" s="68">
        <v>0</v>
      </c>
      <c r="AP53" s="68">
        <v>0</v>
      </c>
      <c r="AQ53" s="68">
        <v>0</v>
      </c>
      <c r="AR53" s="68">
        <f t="shared" si="22"/>
        <v>2</v>
      </c>
      <c r="AS53" s="68">
        <v>0</v>
      </c>
      <c r="AT53" s="68">
        <v>0</v>
      </c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f t="shared" si="23"/>
        <v>0</v>
      </c>
      <c r="BC53" s="68">
        <v>0</v>
      </c>
      <c r="BD53" s="68">
        <v>0</v>
      </c>
      <c r="BE53" s="68">
        <v>300</v>
      </c>
      <c r="BF53" s="68">
        <v>2</v>
      </c>
      <c r="BG53" s="68">
        <v>0</v>
      </c>
      <c r="BH53" s="68">
        <v>2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>
        <v>0</v>
      </c>
      <c r="BV53" s="68">
        <v>0</v>
      </c>
      <c r="BW53" s="68">
        <v>0</v>
      </c>
      <c r="BX53" s="68">
        <v>0</v>
      </c>
      <c r="BY53" s="68">
        <v>0</v>
      </c>
      <c r="BZ53" s="68">
        <v>0</v>
      </c>
      <c r="CA53" s="68">
        <v>0</v>
      </c>
      <c r="CB53" s="68">
        <v>0</v>
      </c>
      <c r="CC53" s="68">
        <v>0</v>
      </c>
      <c r="CD53" s="68">
        <v>0</v>
      </c>
      <c r="CE53" s="68">
        <v>0</v>
      </c>
      <c r="CF53" s="68">
        <v>0</v>
      </c>
      <c r="CG53" s="68">
        <v>0</v>
      </c>
      <c r="CH53" s="68">
        <v>0</v>
      </c>
      <c r="CI53" s="68">
        <v>0</v>
      </c>
      <c r="CJ53" s="68">
        <v>0</v>
      </c>
      <c r="CK53" s="68">
        <v>0</v>
      </c>
      <c r="CL53" s="68">
        <v>0</v>
      </c>
      <c r="CM53" s="68">
        <v>0</v>
      </c>
      <c r="CN53" s="68">
        <v>0</v>
      </c>
      <c r="CO53" s="68">
        <v>0</v>
      </c>
      <c r="CP53" s="69">
        <f t="shared" si="65"/>
        <v>0</v>
      </c>
      <c r="CQ53" s="68">
        <v>0</v>
      </c>
      <c r="CR53" s="68">
        <v>0</v>
      </c>
      <c r="CS53" s="68">
        <v>0</v>
      </c>
      <c r="CT53" s="68">
        <v>0</v>
      </c>
      <c r="CU53" s="68">
        <v>0</v>
      </c>
      <c r="CV53" s="68">
        <v>0</v>
      </c>
      <c r="CW53" s="68">
        <v>0</v>
      </c>
      <c r="CX53" s="68">
        <v>0</v>
      </c>
      <c r="CY53" s="68">
        <v>3</v>
      </c>
      <c r="CZ53" s="68">
        <v>8</v>
      </c>
      <c r="DA53" s="68">
        <v>0</v>
      </c>
      <c r="DB53" s="68">
        <v>0</v>
      </c>
      <c r="DC53" s="68">
        <v>0</v>
      </c>
      <c r="DD53" s="68">
        <v>0</v>
      </c>
      <c r="DE53" s="68">
        <f t="shared" si="31"/>
        <v>11</v>
      </c>
      <c r="DF53" s="68">
        <v>0</v>
      </c>
      <c r="DG53" s="68">
        <v>2</v>
      </c>
      <c r="DH53" s="68">
        <v>0</v>
      </c>
      <c r="DI53" s="68">
        <v>0</v>
      </c>
      <c r="DJ53" s="68">
        <v>0</v>
      </c>
      <c r="DK53" s="68">
        <v>0</v>
      </c>
      <c r="DL53" s="68">
        <v>0</v>
      </c>
      <c r="DM53" s="68">
        <v>0</v>
      </c>
      <c r="DN53" s="68">
        <f t="shared" si="32"/>
        <v>2</v>
      </c>
      <c r="DO53" s="68">
        <f t="shared" si="66"/>
        <v>3</v>
      </c>
      <c r="DP53" s="68">
        <f t="shared" si="66"/>
        <v>10</v>
      </c>
      <c r="DQ53" s="65">
        <f t="shared" si="24"/>
        <v>13</v>
      </c>
      <c r="DR53" s="84"/>
      <c r="DS53" s="85"/>
      <c r="DT53" s="85"/>
      <c r="DU53" s="85"/>
      <c r="DV53" s="85"/>
      <c r="DW53" s="85"/>
      <c r="DX53" s="85"/>
      <c r="DY53" s="86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8"/>
      <c r="FY53" s="68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8"/>
      <c r="GN53" s="68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8"/>
      <c r="HC53" s="68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8"/>
      <c r="HR53" s="68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8"/>
      <c r="IG53" s="68"/>
      <c r="IH53" s="68"/>
      <c r="II53" s="68"/>
      <c r="IJ53" s="68"/>
      <c r="IK53" s="68"/>
      <c r="IL53" s="68"/>
      <c r="IM53" s="68"/>
      <c r="IN53" s="68"/>
      <c r="IO53" s="68"/>
      <c r="IP53" s="68"/>
    </row>
    <row r="54" spans="1:250" x14ac:dyDescent="0.25">
      <c r="A54" s="30" t="s">
        <v>52</v>
      </c>
      <c r="B54" s="31">
        <f>SUM(B42:B53)</f>
        <v>4160</v>
      </c>
      <c r="C54" s="31">
        <f>SUM(C42:C53)</f>
        <v>9765</v>
      </c>
      <c r="D54" s="31">
        <f>SUM(D42:D53)</f>
        <v>10155</v>
      </c>
      <c r="E54" s="31">
        <f>SUM(E42:E53)</f>
        <v>19920</v>
      </c>
      <c r="F54" s="31">
        <f t="shared" ref="F54:BQ54" si="67">SUM(F42:F53)</f>
        <v>89</v>
      </c>
      <c r="G54" s="31">
        <f t="shared" si="67"/>
        <v>82</v>
      </c>
      <c r="H54" s="31">
        <f t="shared" si="67"/>
        <v>171</v>
      </c>
      <c r="I54" s="31">
        <f t="shared" si="67"/>
        <v>134</v>
      </c>
      <c r="J54" s="31">
        <f t="shared" si="67"/>
        <v>128</v>
      </c>
      <c r="K54" s="31">
        <f t="shared" si="67"/>
        <v>262</v>
      </c>
      <c r="L54" s="31">
        <f t="shared" si="67"/>
        <v>536</v>
      </c>
      <c r="M54" s="31">
        <f t="shared" si="67"/>
        <v>340</v>
      </c>
      <c r="N54" s="31">
        <f t="shared" si="67"/>
        <v>876</v>
      </c>
      <c r="O54" s="31">
        <f t="shared" si="67"/>
        <v>547</v>
      </c>
      <c r="P54" s="31">
        <f t="shared" si="67"/>
        <v>16</v>
      </c>
      <c r="Q54" s="87">
        <f t="shared" si="67"/>
        <v>160</v>
      </c>
      <c r="R54" s="88"/>
      <c r="S54" s="31">
        <f t="shared" si="67"/>
        <v>8</v>
      </c>
      <c r="T54" s="31">
        <f t="shared" si="67"/>
        <v>6</v>
      </c>
      <c r="U54" s="31">
        <f t="shared" si="67"/>
        <v>0</v>
      </c>
      <c r="V54" s="31">
        <f t="shared" si="67"/>
        <v>8</v>
      </c>
      <c r="W54" s="31">
        <f t="shared" si="67"/>
        <v>2</v>
      </c>
      <c r="X54" s="31">
        <f>Q54+S54+T54+U54+V54+W54</f>
        <v>184</v>
      </c>
      <c r="Y54" s="43">
        <f t="shared" si="67"/>
        <v>0</v>
      </c>
      <c r="Z54" s="31">
        <f t="shared" si="67"/>
        <v>0</v>
      </c>
      <c r="AA54" s="31">
        <f t="shared" si="67"/>
        <v>6</v>
      </c>
      <c r="AB54" s="31">
        <f t="shared" si="67"/>
        <v>4</v>
      </c>
      <c r="AC54" s="31">
        <f t="shared" si="67"/>
        <v>9</v>
      </c>
      <c r="AD54" s="31">
        <f t="shared" si="67"/>
        <v>22</v>
      </c>
      <c r="AE54" s="31">
        <f t="shared" si="67"/>
        <v>2</v>
      </c>
      <c r="AF54" s="31">
        <f t="shared" si="67"/>
        <v>15</v>
      </c>
      <c r="AG54" s="31">
        <f t="shared" si="67"/>
        <v>1</v>
      </c>
      <c r="AH54" s="31">
        <f t="shared" si="67"/>
        <v>59</v>
      </c>
      <c r="AI54" s="31">
        <f t="shared" si="67"/>
        <v>232</v>
      </c>
      <c r="AJ54" s="31">
        <f t="shared" si="67"/>
        <v>0</v>
      </c>
      <c r="AK54" s="31">
        <f t="shared" si="67"/>
        <v>25</v>
      </c>
      <c r="AL54" s="31">
        <f t="shared" si="67"/>
        <v>6</v>
      </c>
      <c r="AM54" s="31">
        <f t="shared" si="67"/>
        <v>1</v>
      </c>
      <c r="AN54" s="31">
        <f t="shared" si="67"/>
        <v>5</v>
      </c>
      <c r="AO54" s="31">
        <f t="shared" si="67"/>
        <v>2</v>
      </c>
      <c r="AP54" s="31">
        <f t="shared" si="67"/>
        <v>0</v>
      </c>
      <c r="AQ54" s="31">
        <f t="shared" si="67"/>
        <v>7</v>
      </c>
      <c r="AR54" s="31">
        <f t="shared" si="67"/>
        <v>278</v>
      </c>
      <c r="AS54" s="31">
        <f t="shared" si="67"/>
        <v>52</v>
      </c>
      <c r="AT54" s="31">
        <f t="shared" si="67"/>
        <v>33</v>
      </c>
      <c r="AU54" s="31">
        <f t="shared" si="67"/>
        <v>10</v>
      </c>
      <c r="AV54" s="31">
        <f t="shared" si="67"/>
        <v>1</v>
      </c>
      <c r="AW54" s="31">
        <f t="shared" si="67"/>
        <v>2</v>
      </c>
      <c r="AX54" s="31">
        <f t="shared" si="67"/>
        <v>0</v>
      </c>
      <c r="AY54" s="31">
        <f t="shared" si="67"/>
        <v>0</v>
      </c>
      <c r="AZ54" s="31">
        <f t="shared" si="67"/>
        <v>1</v>
      </c>
      <c r="BA54" s="31">
        <f t="shared" si="67"/>
        <v>0</v>
      </c>
      <c r="BB54" s="31">
        <f t="shared" si="67"/>
        <v>99</v>
      </c>
      <c r="BC54" s="31">
        <f t="shared" si="67"/>
        <v>0</v>
      </c>
      <c r="BD54" s="31">
        <f t="shared" si="67"/>
        <v>1120</v>
      </c>
      <c r="BE54" s="31">
        <f t="shared" si="67"/>
        <v>13268</v>
      </c>
      <c r="BF54" s="31">
        <f t="shared" si="67"/>
        <v>35</v>
      </c>
      <c r="BG54" s="31">
        <f t="shared" si="67"/>
        <v>8</v>
      </c>
      <c r="BH54" s="31">
        <f t="shared" si="67"/>
        <v>42</v>
      </c>
      <c r="BI54" s="31">
        <f t="shared" si="67"/>
        <v>1</v>
      </c>
      <c r="BJ54" s="31">
        <f t="shared" si="67"/>
        <v>0</v>
      </c>
      <c r="BK54" s="31">
        <f t="shared" si="67"/>
        <v>0</v>
      </c>
      <c r="BL54" s="31">
        <f t="shared" si="67"/>
        <v>1</v>
      </c>
      <c r="BM54" s="31">
        <f t="shared" si="67"/>
        <v>5</v>
      </c>
      <c r="BN54" s="31">
        <f t="shared" si="67"/>
        <v>1</v>
      </c>
      <c r="BO54" s="31">
        <f t="shared" si="67"/>
        <v>5</v>
      </c>
      <c r="BP54" s="31">
        <f t="shared" si="67"/>
        <v>0</v>
      </c>
      <c r="BQ54" s="31">
        <f t="shared" si="67"/>
        <v>1</v>
      </c>
      <c r="BR54" s="31">
        <f t="shared" ref="BR54:DQ54" si="68">SUM(BR42:BR53)</f>
        <v>0</v>
      </c>
      <c r="BS54" s="31">
        <f t="shared" si="68"/>
        <v>0</v>
      </c>
      <c r="BT54" s="31">
        <f t="shared" si="68"/>
        <v>1</v>
      </c>
      <c r="BU54" s="31">
        <f t="shared" si="68"/>
        <v>22</v>
      </c>
      <c r="BV54" s="31">
        <f t="shared" si="68"/>
        <v>0</v>
      </c>
      <c r="BW54" s="31">
        <f t="shared" si="68"/>
        <v>2</v>
      </c>
      <c r="BX54" s="31">
        <f t="shared" si="68"/>
        <v>0</v>
      </c>
      <c r="BY54" s="31">
        <f t="shared" si="68"/>
        <v>2</v>
      </c>
      <c r="BZ54" s="31">
        <f t="shared" si="68"/>
        <v>0</v>
      </c>
      <c r="CA54" s="31">
        <f t="shared" si="68"/>
        <v>2</v>
      </c>
      <c r="CB54" s="31">
        <f t="shared" si="68"/>
        <v>0</v>
      </c>
      <c r="CC54" s="31">
        <f t="shared" si="68"/>
        <v>1</v>
      </c>
      <c r="CD54" s="31">
        <f t="shared" si="68"/>
        <v>1</v>
      </c>
      <c r="CE54" s="31">
        <f t="shared" si="68"/>
        <v>1</v>
      </c>
      <c r="CF54" s="31">
        <f t="shared" si="68"/>
        <v>1</v>
      </c>
      <c r="CG54" s="31">
        <f t="shared" si="68"/>
        <v>5</v>
      </c>
      <c r="CH54" s="31">
        <f t="shared" si="68"/>
        <v>2</v>
      </c>
      <c r="CI54" s="31">
        <f t="shared" si="68"/>
        <v>3</v>
      </c>
      <c r="CJ54" s="31">
        <f t="shared" si="68"/>
        <v>2</v>
      </c>
      <c r="CK54" s="31">
        <f t="shared" si="68"/>
        <v>3</v>
      </c>
      <c r="CL54" s="31">
        <f t="shared" si="68"/>
        <v>0</v>
      </c>
      <c r="CM54" s="31">
        <f t="shared" si="68"/>
        <v>1</v>
      </c>
      <c r="CN54" s="31">
        <f t="shared" si="68"/>
        <v>3</v>
      </c>
      <c r="CO54" s="31">
        <f t="shared" si="68"/>
        <v>0</v>
      </c>
      <c r="CP54" s="31">
        <f t="shared" si="68"/>
        <v>65</v>
      </c>
      <c r="CQ54" s="31">
        <f t="shared" si="68"/>
        <v>2</v>
      </c>
      <c r="CR54" s="31">
        <f t="shared" si="68"/>
        <v>11</v>
      </c>
      <c r="CS54" s="31">
        <f t="shared" si="68"/>
        <v>7</v>
      </c>
      <c r="CT54" s="31">
        <f t="shared" si="68"/>
        <v>29</v>
      </c>
      <c r="CU54" s="31">
        <f t="shared" si="68"/>
        <v>8</v>
      </c>
      <c r="CV54" s="31">
        <f t="shared" si="68"/>
        <v>29</v>
      </c>
      <c r="CW54" s="31">
        <f t="shared" si="68"/>
        <v>10</v>
      </c>
      <c r="CX54" s="31">
        <f t="shared" si="68"/>
        <v>43</v>
      </c>
      <c r="CY54" s="31">
        <f t="shared" si="68"/>
        <v>108</v>
      </c>
      <c r="CZ54" s="31">
        <f t="shared" si="68"/>
        <v>302</v>
      </c>
      <c r="DA54" s="31">
        <f t="shared" si="68"/>
        <v>0</v>
      </c>
      <c r="DB54" s="31">
        <f t="shared" si="68"/>
        <v>0</v>
      </c>
      <c r="DC54" s="31">
        <f t="shared" si="68"/>
        <v>0</v>
      </c>
      <c r="DD54" s="31">
        <f t="shared" si="68"/>
        <v>0</v>
      </c>
      <c r="DE54" s="31">
        <f t="shared" si="68"/>
        <v>549</v>
      </c>
      <c r="DF54" s="31">
        <f t="shared" si="68"/>
        <v>2</v>
      </c>
      <c r="DG54" s="31">
        <f t="shared" si="68"/>
        <v>11</v>
      </c>
      <c r="DH54" s="31">
        <f t="shared" si="68"/>
        <v>7</v>
      </c>
      <c r="DI54" s="31">
        <f t="shared" si="68"/>
        <v>6</v>
      </c>
      <c r="DJ54" s="31">
        <f t="shared" si="68"/>
        <v>11</v>
      </c>
      <c r="DK54" s="31">
        <f t="shared" si="68"/>
        <v>2</v>
      </c>
      <c r="DL54" s="31">
        <f t="shared" si="68"/>
        <v>0</v>
      </c>
      <c r="DM54" s="31">
        <f t="shared" si="68"/>
        <v>0</v>
      </c>
      <c r="DN54" s="31">
        <f t="shared" si="68"/>
        <v>39</v>
      </c>
      <c r="DO54" s="31">
        <f t="shared" si="68"/>
        <v>167</v>
      </c>
      <c r="DP54" s="31">
        <f t="shared" si="68"/>
        <v>486</v>
      </c>
      <c r="DQ54" s="73">
        <f t="shared" si="68"/>
        <v>653</v>
      </c>
      <c r="DR54" s="79"/>
      <c r="DS54" s="76"/>
      <c r="DT54" s="76"/>
      <c r="DU54" s="76"/>
      <c r="DV54" s="76"/>
      <c r="DW54" s="76"/>
      <c r="DX54" s="76"/>
      <c r="DY54" s="82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  <c r="HW54" s="78"/>
      <c r="HX54" s="78"/>
      <c r="HY54" s="78"/>
      <c r="HZ54" s="78"/>
      <c r="IA54" s="78"/>
      <c r="IB54" s="78"/>
      <c r="IC54" s="78"/>
      <c r="ID54" s="78"/>
      <c r="IE54" s="78"/>
      <c r="IF54" s="78"/>
      <c r="IG54" s="78"/>
      <c r="IH54" s="66"/>
      <c r="II54" s="66"/>
      <c r="IJ54" s="66"/>
      <c r="IK54" s="66"/>
      <c r="IL54" s="66"/>
      <c r="IM54" s="66"/>
      <c r="IN54" s="66"/>
      <c r="IO54" s="66"/>
      <c r="IP54" s="66"/>
    </row>
    <row r="55" spans="1:250" x14ac:dyDescent="0.25">
      <c r="DR55" s="79"/>
      <c r="DS55" s="76"/>
      <c r="DT55" s="76"/>
      <c r="DU55" s="76"/>
      <c r="DV55" s="76"/>
      <c r="DW55" s="76"/>
      <c r="DX55" s="76"/>
      <c r="DY55" s="82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  <c r="FY55" s="78"/>
      <c r="FZ55" s="78"/>
      <c r="GA55" s="78"/>
      <c r="GB55" s="78"/>
      <c r="GC55" s="78"/>
      <c r="GD55" s="78"/>
      <c r="GE55" s="78"/>
      <c r="GF55" s="78"/>
      <c r="GG55" s="78"/>
      <c r="GH55" s="78"/>
      <c r="GI55" s="78"/>
      <c r="GJ55" s="78"/>
      <c r="GK55" s="78"/>
      <c r="GL55" s="78"/>
      <c r="GM55" s="78"/>
      <c r="GN55" s="78"/>
      <c r="GO55" s="78"/>
      <c r="GP55" s="78"/>
      <c r="GQ55" s="78"/>
      <c r="GR55" s="78"/>
      <c r="GS55" s="78"/>
      <c r="GT55" s="78"/>
      <c r="GU55" s="78"/>
      <c r="GV55" s="78"/>
      <c r="GW55" s="78"/>
      <c r="GX55" s="78"/>
      <c r="GY55" s="78"/>
      <c r="GZ55" s="78"/>
      <c r="HA55" s="78"/>
      <c r="HB55" s="78"/>
      <c r="HC55" s="78"/>
      <c r="HD55" s="78"/>
      <c r="HE55" s="78"/>
      <c r="HF55" s="78"/>
      <c r="HG55" s="78"/>
      <c r="HH55" s="78"/>
      <c r="HI55" s="78"/>
      <c r="HJ55" s="78"/>
      <c r="HK55" s="78"/>
      <c r="HL55" s="78"/>
      <c r="HM55" s="78"/>
      <c r="HN55" s="78"/>
      <c r="HO55" s="78"/>
      <c r="HP55" s="78"/>
      <c r="HQ55" s="78"/>
      <c r="HR55" s="78"/>
      <c r="HS55" s="78"/>
      <c r="HT55" s="78"/>
      <c r="HU55" s="78"/>
      <c r="HV55" s="78"/>
      <c r="HW55" s="78"/>
      <c r="HX55" s="78"/>
      <c r="HY55" s="78"/>
      <c r="HZ55" s="78"/>
      <c r="IA55" s="78"/>
      <c r="IB55" s="78"/>
      <c r="IC55" s="78"/>
      <c r="ID55" s="78"/>
      <c r="IE55" s="78"/>
      <c r="IF55" s="78"/>
      <c r="IG55" s="78"/>
      <c r="IH55" s="66"/>
      <c r="II55" s="66"/>
      <c r="IJ55" s="66"/>
      <c r="IK55" s="66"/>
      <c r="IL55" s="66"/>
      <c r="IM55" s="66"/>
      <c r="IN55" s="66"/>
      <c r="IO55" s="66"/>
      <c r="IP55" s="66"/>
    </row>
    <row r="56" spans="1:250" x14ac:dyDescent="0.25">
      <c r="DR56" s="81"/>
      <c r="DS56" s="75"/>
      <c r="DT56" s="75"/>
      <c r="DU56" s="75"/>
      <c r="DV56" s="75"/>
      <c r="DW56" s="75"/>
      <c r="DX56" s="75"/>
      <c r="DY56" s="83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  <c r="GW56" s="66"/>
      <c r="GX56" s="66"/>
      <c r="GY56" s="66"/>
      <c r="GZ56" s="66"/>
      <c r="HA56" s="66"/>
      <c r="HB56" s="66"/>
      <c r="HC56" s="66"/>
      <c r="HD56" s="66"/>
      <c r="HE56" s="66"/>
      <c r="HF56" s="66"/>
      <c r="HG56" s="66"/>
      <c r="HH56" s="66"/>
      <c r="HI56" s="66"/>
      <c r="HJ56" s="66"/>
      <c r="HK56" s="66"/>
      <c r="HL56" s="66"/>
      <c r="HM56" s="66"/>
      <c r="HN56" s="66"/>
      <c r="HO56" s="66"/>
      <c r="HP56" s="66"/>
      <c r="HQ56" s="66"/>
      <c r="HR56" s="66"/>
      <c r="HS56" s="66"/>
      <c r="HT56" s="66"/>
      <c r="HU56" s="66"/>
      <c r="HV56" s="66"/>
      <c r="HW56" s="66"/>
      <c r="HX56" s="66"/>
      <c r="HY56" s="66"/>
      <c r="HZ56" s="66"/>
      <c r="IA56" s="66"/>
      <c r="IB56" s="66"/>
      <c r="IC56" s="66"/>
      <c r="ID56" s="66"/>
      <c r="IE56" s="66"/>
      <c r="IF56" s="66"/>
      <c r="IG56" s="66"/>
      <c r="IH56" s="66"/>
      <c r="II56" s="66"/>
      <c r="IJ56" s="66"/>
      <c r="IK56" s="66"/>
      <c r="IL56" s="66"/>
      <c r="IM56" s="66"/>
      <c r="IN56" s="66"/>
      <c r="IO56" s="66"/>
      <c r="IP56" s="66"/>
    </row>
    <row r="57" spans="1:250" x14ac:dyDescent="0.25">
      <c r="DR57" s="81"/>
      <c r="DS57" s="75"/>
      <c r="DT57" s="75"/>
      <c r="DU57" s="75"/>
      <c r="DV57" s="75"/>
      <c r="DW57" s="75"/>
      <c r="DX57" s="75"/>
      <c r="DY57" s="83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  <c r="HE57" s="66"/>
      <c r="HF57" s="66"/>
      <c r="HG57" s="66"/>
      <c r="HH57" s="66"/>
      <c r="HI57" s="66"/>
      <c r="HJ57" s="66"/>
      <c r="HK57" s="66"/>
      <c r="HL57" s="66"/>
      <c r="HM57" s="66"/>
      <c r="HN57" s="66"/>
      <c r="HO57" s="66"/>
      <c r="HP57" s="66"/>
      <c r="HQ57" s="66"/>
      <c r="HR57" s="66"/>
      <c r="HS57" s="66"/>
      <c r="HT57" s="66"/>
      <c r="HU57" s="66"/>
      <c r="HV57" s="66"/>
      <c r="HW57" s="66"/>
      <c r="HX57" s="66"/>
      <c r="HY57" s="66"/>
      <c r="HZ57" s="66"/>
      <c r="IA57" s="66"/>
      <c r="IB57" s="66"/>
      <c r="IC57" s="66"/>
      <c r="ID57" s="66"/>
      <c r="IE57" s="66"/>
      <c r="IF57" s="66"/>
      <c r="IG57" s="66"/>
      <c r="IH57" s="66"/>
      <c r="II57" s="66"/>
      <c r="IJ57" s="66"/>
      <c r="IK57" s="66"/>
      <c r="IL57" s="66"/>
      <c r="IM57" s="66"/>
      <c r="IN57" s="66"/>
      <c r="IO57" s="66"/>
      <c r="IP57" s="66"/>
    </row>
    <row r="58" spans="1:250" x14ac:dyDescent="0.25">
      <c r="DR58" s="81"/>
      <c r="DS58" s="75"/>
      <c r="DT58" s="75"/>
      <c r="DU58" s="75"/>
      <c r="DV58" s="75"/>
      <c r="DW58" s="75"/>
      <c r="DX58" s="75"/>
      <c r="DY58" s="83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  <c r="HE58" s="66"/>
      <c r="HF58" s="66"/>
      <c r="HG58" s="66"/>
      <c r="HH58" s="66"/>
      <c r="HI58" s="66"/>
      <c r="HJ58" s="66"/>
      <c r="HK58" s="66"/>
      <c r="HL58" s="66"/>
      <c r="HM58" s="66"/>
      <c r="HN58" s="66"/>
      <c r="HO58" s="66"/>
      <c r="HP58" s="66"/>
      <c r="HQ58" s="66"/>
      <c r="HR58" s="66"/>
      <c r="HS58" s="66"/>
      <c r="HT58" s="66"/>
      <c r="HU58" s="66"/>
      <c r="HV58" s="66"/>
      <c r="HW58" s="66"/>
      <c r="HX58" s="66"/>
      <c r="HY58" s="66"/>
      <c r="HZ58" s="66"/>
      <c r="IA58" s="66"/>
      <c r="IB58" s="66"/>
      <c r="IC58" s="66"/>
      <c r="ID58" s="66"/>
      <c r="IE58" s="66"/>
      <c r="IF58" s="66"/>
      <c r="IG58" s="66"/>
      <c r="IH58" s="66"/>
      <c r="II58" s="66"/>
      <c r="IJ58" s="66"/>
      <c r="IK58" s="66"/>
      <c r="IL58" s="66"/>
      <c r="IM58" s="66"/>
      <c r="IN58" s="66"/>
      <c r="IO58" s="66"/>
      <c r="IP58" s="66"/>
    </row>
    <row r="59" spans="1:250" x14ac:dyDescent="0.25">
      <c r="DR59" s="81"/>
      <c r="DS59" s="75"/>
      <c r="DT59" s="75"/>
      <c r="DU59" s="75"/>
      <c r="DV59" s="75"/>
      <c r="DW59" s="75"/>
      <c r="DX59" s="75"/>
      <c r="DY59" s="83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66"/>
      <c r="HA59" s="66"/>
      <c r="HB59" s="66"/>
      <c r="HC59" s="66"/>
      <c r="HD59" s="66"/>
      <c r="HE59" s="66"/>
      <c r="HF59" s="66"/>
      <c r="HG59" s="66"/>
      <c r="HH59" s="66"/>
      <c r="HI59" s="66"/>
      <c r="HJ59" s="66"/>
      <c r="HK59" s="66"/>
      <c r="HL59" s="66"/>
      <c r="HM59" s="66"/>
      <c r="HN59" s="66"/>
      <c r="HO59" s="66"/>
      <c r="HP59" s="66"/>
      <c r="HQ59" s="66"/>
      <c r="HR59" s="66"/>
      <c r="HS59" s="66"/>
      <c r="HT59" s="66"/>
      <c r="HU59" s="66"/>
      <c r="HV59" s="66"/>
      <c r="HW59" s="66"/>
      <c r="HX59" s="66"/>
      <c r="HY59" s="66"/>
      <c r="HZ59" s="66"/>
      <c r="IA59" s="66"/>
      <c r="IB59" s="66"/>
      <c r="IC59" s="66"/>
      <c r="ID59" s="66"/>
      <c r="IE59" s="66"/>
      <c r="IF59" s="66"/>
      <c r="IG59" s="66"/>
      <c r="IH59" s="66"/>
      <c r="II59" s="66"/>
      <c r="IJ59" s="66"/>
      <c r="IK59" s="66"/>
      <c r="IL59" s="66"/>
      <c r="IM59" s="66"/>
      <c r="IN59" s="66"/>
      <c r="IO59" s="66"/>
      <c r="IP59" s="66"/>
    </row>
    <row r="60" spans="1:250" x14ac:dyDescent="0.25">
      <c r="DR60" s="81"/>
      <c r="DS60" s="75"/>
      <c r="DT60" s="75"/>
      <c r="DU60" s="75"/>
      <c r="DV60" s="75"/>
      <c r="DW60" s="75"/>
      <c r="DX60" s="75"/>
      <c r="DY60" s="83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66"/>
      <c r="GR60" s="66"/>
      <c r="GS60" s="66"/>
      <c r="GT60" s="66"/>
      <c r="GU60" s="66"/>
      <c r="GV60" s="66"/>
      <c r="GW60" s="66"/>
      <c r="GX60" s="66"/>
      <c r="GY60" s="66"/>
      <c r="GZ60" s="66"/>
      <c r="HA60" s="66"/>
      <c r="HB60" s="66"/>
      <c r="HC60" s="66"/>
      <c r="HD60" s="66"/>
      <c r="HE60" s="66"/>
      <c r="HF60" s="66"/>
      <c r="HG60" s="66"/>
      <c r="HH60" s="66"/>
      <c r="HI60" s="66"/>
      <c r="HJ60" s="66"/>
      <c r="HK60" s="66"/>
      <c r="HL60" s="66"/>
      <c r="HM60" s="66"/>
      <c r="HN60" s="66"/>
      <c r="HO60" s="66"/>
      <c r="HP60" s="66"/>
      <c r="HQ60" s="66"/>
      <c r="HR60" s="66"/>
      <c r="HS60" s="66"/>
      <c r="HT60" s="66"/>
      <c r="HU60" s="66"/>
      <c r="HV60" s="66"/>
      <c r="HW60" s="66"/>
      <c r="HX60" s="66"/>
      <c r="HY60" s="66"/>
      <c r="HZ60" s="66"/>
      <c r="IA60" s="66"/>
      <c r="IB60" s="66"/>
      <c r="IC60" s="66"/>
      <c r="ID60" s="66"/>
      <c r="IE60" s="66"/>
      <c r="IF60" s="66"/>
      <c r="IG60" s="66"/>
      <c r="IH60" s="66"/>
      <c r="II60" s="66"/>
      <c r="IJ60" s="66"/>
      <c r="IK60" s="66"/>
      <c r="IL60" s="66"/>
      <c r="IM60" s="66"/>
      <c r="IN60" s="66"/>
      <c r="IO60" s="66"/>
      <c r="IP60" s="66"/>
    </row>
    <row r="61" spans="1:250" x14ac:dyDescent="0.25">
      <c r="DR61" s="81"/>
      <c r="DS61" s="75"/>
      <c r="DT61" s="75"/>
      <c r="DU61" s="75"/>
      <c r="DV61" s="75"/>
      <c r="DW61" s="75"/>
      <c r="DX61" s="75"/>
    </row>
    <row r="62" spans="1:250" x14ac:dyDescent="0.25">
      <c r="DR62" s="81"/>
      <c r="DS62" s="75"/>
      <c r="DT62" s="75"/>
      <c r="DU62" s="75"/>
      <c r="DV62" s="75"/>
      <c r="DW62" s="75"/>
      <c r="DX62" s="75"/>
    </row>
    <row r="63" spans="1:250" x14ac:dyDescent="0.25">
      <c r="DR63" s="81"/>
      <c r="DS63" s="75"/>
      <c r="DT63" s="75"/>
      <c r="DU63" s="75"/>
      <c r="DV63" s="75"/>
      <c r="DW63" s="75"/>
      <c r="DX63" s="75"/>
    </row>
  </sheetData>
  <mergeCells count="107">
    <mergeCell ref="Q40:R40"/>
    <mergeCell ref="Q34:R34"/>
    <mergeCell ref="Q52:R52"/>
    <mergeCell ref="Q53:R53"/>
    <mergeCell ref="Q46:R46"/>
    <mergeCell ref="Q47:R47"/>
    <mergeCell ref="Q49:R49"/>
    <mergeCell ref="Q50:R50"/>
    <mergeCell ref="Q51:R51"/>
    <mergeCell ref="Q41:R41"/>
    <mergeCell ref="Q42:R42"/>
    <mergeCell ref="Q44:R44"/>
    <mergeCell ref="Q45:R45"/>
    <mergeCell ref="Q48:R48"/>
    <mergeCell ref="Q43:R43"/>
    <mergeCell ref="BT11:BU11"/>
    <mergeCell ref="BV11:BW11"/>
    <mergeCell ref="Q28:R28"/>
    <mergeCell ref="Q29:R29"/>
    <mergeCell ref="Q30:R30"/>
    <mergeCell ref="Q31:R31"/>
    <mergeCell ref="Q32:R32"/>
    <mergeCell ref="Q36:R36"/>
    <mergeCell ref="Q33:R33"/>
    <mergeCell ref="Q23:R23"/>
    <mergeCell ref="Q24:R24"/>
    <mergeCell ref="Q25:R25"/>
    <mergeCell ref="Q26:R26"/>
    <mergeCell ref="Q27:R27"/>
    <mergeCell ref="Q16:R16"/>
    <mergeCell ref="Q17:R17"/>
    <mergeCell ref="Q18:R18"/>
    <mergeCell ref="Q19:R19"/>
    <mergeCell ref="Q20:R20"/>
    <mergeCell ref="Q21:R21"/>
    <mergeCell ref="DP11:DP12"/>
    <mergeCell ref="DQ11:DQ12"/>
    <mergeCell ref="DO11:DO12"/>
    <mergeCell ref="Q12:R12"/>
    <mergeCell ref="DF11:DG11"/>
    <mergeCell ref="DH11:DI11"/>
    <mergeCell ref="DJ11:DK11"/>
    <mergeCell ref="DL11:DM11"/>
    <mergeCell ref="DN11:DN12"/>
    <mergeCell ref="CU11:CV11"/>
    <mergeCell ref="CW11:CX11"/>
    <mergeCell ref="CY11:CZ11"/>
    <mergeCell ref="DA11:DB11"/>
    <mergeCell ref="DC11:DD11"/>
    <mergeCell ref="DE11:DE12"/>
    <mergeCell ref="CJ11:CK11"/>
    <mergeCell ref="CL11:CM11"/>
    <mergeCell ref="CN11:CO11"/>
    <mergeCell ref="CP11:CP12"/>
    <mergeCell ref="CQ11:CR11"/>
    <mergeCell ref="CS11:CT11"/>
    <mergeCell ref="BN11:BO11"/>
    <mergeCell ref="BP11:BQ11"/>
    <mergeCell ref="BR11:BS11"/>
    <mergeCell ref="AI9:BB10"/>
    <mergeCell ref="BC9:BE11"/>
    <mergeCell ref="BF9:BI9"/>
    <mergeCell ref="Q11:Z11"/>
    <mergeCell ref="AA11:AH11"/>
    <mergeCell ref="AI11:AR11"/>
    <mergeCell ref="AS11:BB11"/>
    <mergeCell ref="BL9:DN9"/>
    <mergeCell ref="DO9:DQ10"/>
    <mergeCell ref="BF10:BF12"/>
    <mergeCell ref="BG10:BH10"/>
    <mergeCell ref="BL10:DE10"/>
    <mergeCell ref="DF10:DN10"/>
    <mergeCell ref="BG11:BG12"/>
    <mergeCell ref="BH11:BH12"/>
    <mergeCell ref="BI11:BI12"/>
    <mergeCell ref="BJ11:BK11"/>
    <mergeCell ref="BX11:BY11"/>
    <mergeCell ref="BZ11:CA11"/>
    <mergeCell ref="CB11:CC11"/>
    <mergeCell ref="CD11:CE11"/>
    <mergeCell ref="CF11:CG11"/>
    <mergeCell ref="CH11:CI11"/>
    <mergeCell ref="BL11:BM11"/>
    <mergeCell ref="Q54:R54"/>
    <mergeCell ref="Q22:R22"/>
    <mergeCell ref="A9:A12"/>
    <mergeCell ref="B9:B12"/>
    <mergeCell ref="C9:E10"/>
    <mergeCell ref="F9:H10"/>
    <mergeCell ref="I9:K10"/>
    <mergeCell ref="L9:N10"/>
    <mergeCell ref="A1:P1"/>
    <mergeCell ref="A2:P2"/>
    <mergeCell ref="A3:P3"/>
    <mergeCell ref="A5:P5"/>
    <mergeCell ref="I6:L6"/>
    <mergeCell ref="A7:P7"/>
    <mergeCell ref="O9:O11"/>
    <mergeCell ref="P9:P12"/>
    <mergeCell ref="Q9:AH10"/>
    <mergeCell ref="Q13:R13"/>
    <mergeCell ref="Q14:R14"/>
    <mergeCell ref="Q35:R35"/>
    <mergeCell ref="Q37:R37"/>
    <mergeCell ref="Q38:R38"/>
    <mergeCell ref="Q39:R39"/>
    <mergeCell ref="Q15:R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28"/>
    </sheetView>
  </sheetViews>
  <sheetFormatPr defaultRowHeight="15" x14ac:dyDescent="0.25"/>
  <cols>
    <col min="1" max="1" width="9.140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Education</dc:creator>
  <cp:lastModifiedBy>user</cp:lastModifiedBy>
  <dcterms:created xsi:type="dcterms:W3CDTF">2013-02-01T02:23:45Z</dcterms:created>
  <dcterms:modified xsi:type="dcterms:W3CDTF">2013-03-14T01:36:28Z</dcterms:modified>
</cp:coreProperties>
</file>